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<sst xmlns="http://schemas.openxmlformats.org/spreadsheetml/2006/main" count="576" uniqueCount="377">
  <si>
    <t>Соло</t>
  </si>
  <si>
    <t>Пары ММ</t>
  </si>
  <si>
    <t>Пары МЖ</t>
  </si>
  <si>
    <t>Пары ЖЖ</t>
  </si>
  <si>
    <t>Четверки</t>
  </si>
  <si>
    <t>Соло Ж</t>
  </si>
  <si>
    <t xml:space="preserve">Главный судья                                   </t>
  </si>
  <si>
    <t xml:space="preserve">Главный секретарь                               </t>
  </si>
  <si>
    <t>№п/п</t>
  </si>
  <si>
    <t>Фамилия, имя</t>
  </si>
  <si>
    <t>Коллектив</t>
  </si>
  <si>
    <t>Место</t>
  </si>
  <si>
    <t>Логинов Георгий</t>
  </si>
  <si>
    <t>Москва</t>
  </si>
  <si>
    <t>Балашиха</t>
  </si>
  <si>
    <t>Рассохин Владимир</t>
  </si>
  <si>
    <t>Кудряшов Евгений</t>
  </si>
  <si>
    <t>Патрикеев Константин</t>
  </si>
  <si>
    <t>Ярославль</t>
  </si>
  <si>
    <t>Сарычев Дмитрий</t>
  </si>
  <si>
    <t>Жерлыгин Борис</t>
  </si>
  <si>
    <t>Рублев Андрей</t>
  </si>
  <si>
    <t>Хабибулин Дмитрий</t>
  </si>
  <si>
    <t>Комов Владимир</t>
  </si>
  <si>
    <t>Скоблин Михаил</t>
  </si>
  <si>
    <t>Ревинский Григорий</t>
  </si>
  <si>
    <t>Брянцев Вячеслав</t>
  </si>
  <si>
    <t>Погонин Владимир</t>
  </si>
  <si>
    <t>Щитов Андрей</t>
  </si>
  <si>
    <t>Морозова Татьяна</t>
  </si>
  <si>
    <t>Морозов Владимир</t>
  </si>
  <si>
    <t>Морозов Дмитрий</t>
  </si>
  <si>
    <t>Френклах Яков</t>
  </si>
  <si>
    <t>Евграфов Валерий</t>
  </si>
  <si>
    <t>Кукуева Ирина</t>
  </si>
  <si>
    <t>Френклах Давид</t>
  </si>
  <si>
    <t>Мячков Сергей</t>
  </si>
  <si>
    <t>Леонов Михаил</t>
  </si>
  <si>
    <t>Ситнов Глеб</t>
  </si>
  <si>
    <t>Алешина Мария</t>
  </si>
  <si>
    <t>Правосудова Елена</t>
  </si>
  <si>
    <t>ПЕРВЕНСТВО РОССИИ В 24-ЧАСОВОЙ ЛЫЖНОЙ ГОНКЕ</t>
  </si>
  <si>
    <t>"РОМАШКОВСКИЙ ВЫЗОВ 24"</t>
  </si>
  <si>
    <t>Лыжная трасса Спортивного Клуба "Ромашково"</t>
  </si>
  <si>
    <t>Технические характеристики трассы:</t>
  </si>
  <si>
    <t>Погодные условия:</t>
  </si>
  <si>
    <t>Число участников:</t>
  </si>
  <si>
    <t>Длина трассы (L) = 8400 м</t>
  </si>
  <si>
    <t>Перепад высот (HD) = 57 м</t>
  </si>
  <si>
    <t>Стартовало</t>
  </si>
  <si>
    <t>Суммарный набор высоты (TC) = 150 м</t>
  </si>
  <si>
    <t>Нижняя точка (LP) = 150 м</t>
  </si>
  <si>
    <t>Финишировало</t>
  </si>
  <si>
    <t>Максимальный подъем (MC) = 53 м</t>
  </si>
  <si>
    <t>Верхняя точка (HP) = 207 м</t>
  </si>
  <si>
    <t>Не финишировали</t>
  </si>
  <si>
    <t>Протокол результатов</t>
  </si>
  <si>
    <t>Время</t>
  </si>
  <si>
    <t>Номер</t>
  </si>
  <si>
    <t>Число кругов</t>
  </si>
  <si>
    <t>Свирь Михаил</t>
  </si>
  <si>
    <t>Гаврилов Александр</t>
  </si>
  <si>
    <t>Год 
рожд.</t>
  </si>
  <si>
    <t>Результат,
км</t>
  </si>
  <si>
    <t>9-10 марта 2013 г.</t>
  </si>
  <si>
    <t>Минимальная температура воздуха = -15 град C</t>
  </si>
  <si>
    <t>Максимальная температура воздуха = -1 град C</t>
  </si>
  <si>
    <t>Влажность воздуха = 78%. Перем.обл. Без осадков.</t>
  </si>
  <si>
    <t>25</t>
  </si>
  <si>
    <t>1973</t>
  </si>
  <si>
    <t>24:10:39,2</t>
  </si>
  <si>
    <t>1</t>
  </si>
  <si>
    <t>29</t>
  </si>
  <si>
    <t>1961</t>
  </si>
  <si>
    <t>24:05:42,7</t>
  </si>
  <si>
    <t>2</t>
  </si>
  <si>
    <t>38</t>
  </si>
  <si>
    <t>Рябов Алексей</t>
  </si>
  <si>
    <t>17</t>
  </si>
  <si>
    <t>1974</t>
  </si>
  <si>
    <t>24:15:35,1</t>
  </si>
  <si>
    <t>3</t>
  </si>
  <si>
    <t>1985</t>
  </si>
  <si>
    <t>24:23:46,8</t>
  </si>
  <si>
    <t>4</t>
  </si>
  <si>
    <t>33</t>
  </si>
  <si>
    <t>Васильев Артём</t>
  </si>
  <si>
    <t>27</t>
  </si>
  <si>
    <t>1992</t>
  </si>
  <si>
    <t>24:00:12,9</t>
  </si>
  <si>
    <t>5</t>
  </si>
  <si>
    <t>32</t>
  </si>
  <si>
    <t>35</t>
  </si>
  <si>
    <t>1988</t>
  </si>
  <si>
    <t>24:22:57,4</t>
  </si>
  <si>
    <t>6</t>
  </si>
  <si>
    <t>Бузуев Павел</t>
  </si>
  <si>
    <t>28</t>
  </si>
  <si>
    <t>1969</t>
  </si>
  <si>
    <t>24:27:05,0</t>
  </si>
  <si>
    <t>7</t>
  </si>
  <si>
    <t>Князев Александр</t>
  </si>
  <si>
    <t>Ярцево Смоленской обл</t>
  </si>
  <si>
    <t>1950</t>
  </si>
  <si>
    <t>24:09:13,6</t>
  </si>
  <si>
    <t>8</t>
  </si>
  <si>
    <t>Ульянов Михаил</t>
  </si>
  <si>
    <t>14</t>
  </si>
  <si>
    <t>1986</t>
  </si>
  <si>
    <t>24:32:46,6</t>
  </si>
  <si>
    <t>9</t>
  </si>
  <si>
    <t>Смирнов Руслан</t>
  </si>
  <si>
    <t>1964</t>
  </si>
  <si>
    <t>24:00:11,7</t>
  </si>
  <si>
    <t>10</t>
  </si>
  <si>
    <t>26</t>
  </si>
  <si>
    <t>Новосельцев Артем</t>
  </si>
  <si>
    <t>1989</t>
  </si>
  <si>
    <t>24:07:33,8</t>
  </si>
  <si>
    <t>11</t>
  </si>
  <si>
    <t>24</t>
  </si>
  <si>
    <t>1954</t>
  </si>
  <si>
    <t>24:09:57,4</t>
  </si>
  <si>
    <t>12</t>
  </si>
  <si>
    <t>Субботин Максим</t>
  </si>
  <si>
    <t>Долгопрудный</t>
  </si>
  <si>
    <t>31</t>
  </si>
  <si>
    <t>1968</t>
  </si>
  <si>
    <t>24:31:21,3</t>
  </si>
  <si>
    <t>13</t>
  </si>
  <si>
    <t>Рязань</t>
  </si>
  <si>
    <t>1979</t>
  </si>
  <si>
    <t>24:25:29,8</t>
  </si>
  <si>
    <t>1987</t>
  </si>
  <si>
    <t>24:02:18,1</t>
  </si>
  <si>
    <t>15</t>
  </si>
  <si>
    <t>24:36:52,1</t>
  </si>
  <si>
    <t>16</t>
  </si>
  <si>
    <t>1962</t>
  </si>
  <si>
    <t>24:14:40,8</t>
  </si>
  <si>
    <t>22</t>
  </si>
  <si>
    <t>Щеглов Денис</t>
  </si>
  <si>
    <t>1993</t>
  </si>
  <si>
    <t>24:36:43,8</t>
  </si>
  <si>
    <t>18</t>
  </si>
  <si>
    <t>Одинцово</t>
  </si>
  <si>
    <t>24:39:12,0</t>
  </si>
  <si>
    <t>19</t>
  </si>
  <si>
    <t>Мурашко Виктор</t>
  </si>
  <si>
    <t>п. Заря, Балашихинский р-н</t>
  </si>
  <si>
    <t>1957</t>
  </si>
  <si>
    <t>24:10:04,0</t>
  </si>
  <si>
    <t>20</t>
  </si>
  <si>
    <t>Николаев Сергей</t>
  </si>
  <si>
    <t>34</t>
  </si>
  <si>
    <t>1966</t>
  </si>
  <si>
    <t>24:34:44,5</t>
  </si>
  <si>
    <t>21</t>
  </si>
  <si>
    <t>1958</t>
  </si>
  <si>
    <t>24:03:36,1</t>
  </si>
  <si>
    <t>Едемский Николай</t>
  </si>
  <si>
    <t>Харовск</t>
  </si>
  <si>
    <t>1952</t>
  </si>
  <si>
    <t>24:07:58,6</t>
  </si>
  <si>
    <t>23</t>
  </si>
  <si>
    <t>Исмагилов Марсель</t>
  </si>
  <si>
    <t>1982</t>
  </si>
  <si>
    <t>24:08:05,3</t>
  </si>
  <si>
    <t>1980</t>
  </si>
  <si>
    <t>24:00:53,3</t>
  </si>
  <si>
    <t>Грушин Александр</t>
  </si>
  <si>
    <t>1971</t>
  </si>
  <si>
    <t>24:03:29,0</t>
  </si>
  <si>
    <t>24:08:02,0</t>
  </si>
  <si>
    <t>Кувшинов Евгений</t>
  </si>
  <si>
    <t>Липецкая, Дубовое</t>
  </si>
  <si>
    <t>36</t>
  </si>
  <si>
    <t>24:00:14,3</t>
  </si>
  <si>
    <t>Слесарев Евгений</t>
  </si>
  <si>
    <t>24:07:57,2</t>
  </si>
  <si>
    <t>Авдеев Андрей</t>
  </si>
  <si>
    <t>Ромашково</t>
  </si>
  <si>
    <t>37</t>
  </si>
  <si>
    <t>1965</t>
  </si>
  <si>
    <t>24:00:24,3</t>
  </si>
  <si>
    <t>30</t>
  </si>
  <si>
    <t>1970</t>
  </si>
  <si>
    <t>24:03:38,4</t>
  </si>
  <si>
    <t>Красногорский р-н</t>
  </si>
  <si>
    <t>15:21:59,9</t>
  </si>
  <si>
    <t>DNF</t>
  </si>
  <si>
    <t>Волянюк Андрей</t>
  </si>
  <si>
    <t>Чехов</t>
  </si>
  <si>
    <t>11:14:38,3</t>
  </si>
  <si>
    <t>Толоконников Владимир</t>
  </si>
  <si>
    <t>Чистополь</t>
  </si>
  <si>
    <t>1990</t>
  </si>
  <si>
    <t>08:19:06,8</t>
  </si>
  <si>
    <t>Жерлыгин Владимир</t>
  </si>
  <si>
    <t>Мытищи</t>
  </si>
  <si>
    <t>10:54:14,3</t>
  </si>
  <si>
    <t>42</t>
  </si>
  <si>
    <t>Балакшин Николай</t>
  </si>
  <si>
    <t>Парголовские бани</t>
  </si>
  <si>
    <t>84</t>
  </si>
  <si>
    <t>24:29:10,1</t>
  </si>
  <si>
    <t>Ефимов Даниил</t>
  </si>
  <si>
    <t>83</t>
  </si>
  <si>
    <t>23:55:17,7</t>
  </si>
  <si>
    <t>Ястребков Константин</t>
  </si>
  <si>
    <t>" СК ""ЮРИОН"" "</t>
  </si>
  <si>
    <t>81</t>
  </si>
  <si>
    <t>24:15:03,2</t>
  </si>
  <si>
    <t>Чурилов Александр</t>
  </si>
  <si>
    <t>82</t>
  </si>
  <si>
    <t>21:21:51,4</t>
  </si>
  <si>
    <t>Машковцев Алексей</t>
  </si>
  <si>
    <t>Верный путь</t>
  </si>
  <si>
    <t>76</t>
  </si>
  <si>
    <t>24:06:42,6</t>
  </si>
  <si>
    <t>Рогожин Александр</t>
  </si>
  <si>
    <t>77</t>
  </si>
  <si>
    <t>23:36:21,4</t>
  </si>
  <si>
    <t>ОЛЛС</t>
  </si>
  <si>
    <t>80</t>
  </si>
  <si>
    <t>23:32:34,4</t>
  </si>
  <si>
    <t>79</t>
  </si>
  <si>
    <t>24:08:07,4</t>
  </si>
  <si>
    <t>Молчанов Иван</t>
  </si>
  <si>
    <t>Телепузики</t>
  </si>
  <si>
    <t>74</t>
  </si>
  <si>
    <t>21:17:54,4</t>
  </si>
  <si>
    <t>Николаева Анастасия</t>
  </si>
  <si>
    <t>73</t>
  </si>
  <si>
    <t>14:15:59,6</t>
  </si>
  <si>
    <t>Макерова Яна</t>
  </si>
  <si>
    <t>Real crew</t>
  </si>
  <si>
    <t>72</t>
  </si>
  <si>
    <t>24:00:53,1</t>
  </si>
  <si>
    <t>Решетова Наталья</t>
  </si>
  <si>
    <t>71</t>
  </si>
  <si>
    <t>23:04:22,5</t>
  </si>
  <si>
    <t>Савушкин Антон</t>
  </si>
  <si>
    <t>Светлый путь</t>
  </si>
  <si>
    <t>126</t>
  </si>
  <si>
    <t>23:55:16,7</t>
  </si>
  <si>
    <t>124</t>
  </si>
  <si>
    <t>23:26:51,9</t>
  </si>
  <si>
    <t>125</t>
  </si>
  <si>
    <t>24:22:33,8</t>
  </si>
  <si>
    <t>Дудакова Мария</t>
  </si>
  <si>
    <t>127</t>
  </si>
  <si>
    <t>22:58:56,0</t>
  </si>
  <si>
    <t>Тимофеев Алексей</t>
  </si>
  <si>
    <t>А</t>
  </si>
  <si>
    <t>142</t>
  </si>
  <si>
    <t>23:35:30,5</t>
  </si>
  <si>
    <t>Мартынов Даниил</t>
  </si>
  <si>
    <t>141</t>
  </si>
  <si>
    <t>21:34:57,1</t>
  </si>
  <si>
    <t>Ларчина Любовь</t>
  </si>
  <si>
    <t>143</t>
  </si>
  <si>
    <t>24:07:58,5</t>
  </si>
  <si>
    <t>Потриденный Сергей</t>
  </si>
  <si>
    <t>140</t>
  </si>
  <si>
    <t>19:33:25,2</t>
  </si>
  <si>
    <t>OnlyUp Team</t>
  </si>
  <si>
    <t>112</t>
  </si>
  <si>
    <t>23:46:09,0</t>
  </si>
  <si>
    <t>111</t>
  </si>
  <si>
    <t>24:17:03,5</t>
  </si>
  <si>
    <t>114</t>
  </si>
  <si>
    <t>22:44:45,5</t>
  </si>
  <si>
    <t>113</t>
  </si>
  <si>
    <t>22:16:05,1</t>
  </si>
  <si>
    <t>Гмошинский Владимир</t>
  </si>
  <si>
    <t>Топаз</t>
  </si>
  <si>
    <t>128</t>
  </si>
  <si>
    <t>23:33:24,2</t>
  </si>
  <si>
    <t>Краснов Георгий</t>
  </si>
  <si>
    <t>131</t>
  </si>
  <si>
    <t>23:58:23,0</t>
  </si>
  <si>
    <t>Сметанин Андрей</t>
  </si>
  <si>
    <t>130</t>
  </si>
  <si>
    <t>24:25:52,1</t>
  </si>
  <si>
    <t>Киреева Надежда</t>
  </si>
  <si>
    <t>129</t>
  </si>
  <si>
    <t>22:09:39,4</t>
  </si>
  <si>
    <t>Чудинова Валерия</t>
  </si>
  <si>
    <t>СКА Зеленоград</t>
  </si>
  <si>
    <t>144</t>
  </si>
  <si>
    <t>23:00:27,2</t>
  </si>
  <si>
    <t>Руденко Олег</t>
  </si>
  <si>
    <t>147</t>
  </si>
  <si>
    <t>22:26:45,8</t>
  </si>
  <si>
    <t>Чудинов Павел</t>
  </si>
  <si>
    <t>145</t>
  </si>
  <si>
    <t>23:29:25,2</t>
  </si>
  <si>
    <t>Удовенко Александр</t>
  </si>
  <si>
    <t>146</t>
  </si>
  <si>
    <t>24:01:10,2</t>
  </si>
  <si>
    <t>Горкин Александр</t>
  </si>
  <si>
    <t>Радуга</t>
  </si>
  <si>
    <t>117</t>
  </si>
  <si>
    <t>09:32:59,3</t>
  </si>
  <si>
    <t>Ершов Алексей</t>
  </si>
  <si>
    <t>118</t>
  </si>
  <si>
    <t>24:09:30,1</t>
  </si>
  <si>
    <t>115</t>
  </si>
  <si>
    <t>23:15:08,2</t>
  </si>
  <si>
    <t>Берсенева Елизавета</t>
  </si>
  <si>
    <t>119</t>
  </si>
  <si>
    <t>21:58:29,5</t>
  </si>
  <si>
    <t>Ческидов Алексей</t>
  </si>
  <si>
    <t>ЭВЭН</t>
  </si>
  <si>
    <t>121</t>
  </si>
  <si>
    <t>21:34:18,0</t>
  </si>
  <si>
    <t>Макаров Павел</t>
  </si>
  <si>
    <t>122</t>
  </si>
  <si>
    <t>22:41:46,1</t>
  </si>
  <si>
    <t>Макарова Юлия</t>
  </si>
  <si>
    <t>123</t>
  </si>
  <si>
    <t>23:13:56,2</t>
  </si>
  <si>
    <t>Копач Константин</t>
  </si>
  <si>
    <t>120</t>
  </si>
  <si>
    <t>24:00:12,0</t>
  </si>
  <si>
    <t>Веневцев Алексей</t>
  </si>
  <si>
    <t>КАиС МЭИ</t>
  </si>
  <si>
    <t>133</t>
  </si>
  <si>
    <t>23:18:41,2</t>
  </si>
  <si>
    <t>Яроцкая Наталья</t>
  </si>
  <si>
    <t>134</t>
  </si>
  <si>
    <t>22:34:35,8</t>
  </si>
  <si>
    <t>Мельников Иван</t>
  </si>
  <si>
    <t>132</t>
  </si>
  <si>
    <t>24:00:36,5</t>
  </si>
  <si>
    <t>Долгополова Екатерина</t>
  </si>
  <si>
    <t>135</t>
  </si>
  <si>
    <t>13:56:42,8</t>
  </si>
  <si>
    <t>Короткова Евгения</t>
  </si>
  <si>
    <t>Ребята в белом</t>
  </si>
  <si>
    <t>138</t>
  </si>
  <si>
    <t>20:49:05,4</t>
  </si>
  <si>
    <t>Саралидзе Рауль</t>
  </si>
  <si>
    <t>137</t>
  </si>
  <si>
    <t>24:00:17,8</t>
  </si>
  <si>
    <t>Кондратюк Светлана</t>
  </si>
  <si>
    <t>139</t>
  </si>
  <si>
    <t>15:09:50,8</t>
  </si>
  <si>
    <t>Расулов Ризо</t>
  </si>
  <si>
    <t>136</t>
  </si>
  <si>
    <t>21:49:37,2</t>
  </si>
  <si>
    <t>66</t>
  </si>
  <si>
    <t>Сила-Новицкая Наталия</t>
  </si>
  <si>
    <t>64</t>
  </si>
  <si>
    <t>24:17:25</t>
  </si>
  <si>
    <t>Ермакова Надежда</t>
  </si>
  <si>
    <t>Нижний Новгород</t>
  </si>
  <si>
    <t>65</t>
  </si>
  <si>
    <t>24:00:12</t>
  </si>
  <si>
    <t>Головина Галина</t>
  </si>
  <si>
    <t>Воронеж</t>
  </si>
  <si>
    <t>62</t>
  </si>
  <si>
    <t>24:11:27</t>
  </si>
  <si>
    <t>Субботина Светлана</t>
  </si>
  <si>
    <t>Троицк</t>
  </si>
  <si>
    <t>67</t>
  </si>
  <si>
    <t>24:04:27</t>
  </si>
  <si>
    <t>Ухта</t>
  </si>
  <si>
    <t>61</t>
  </si>
  <si>
    <t>24:11:40</t>
  </si>
  <si>
    <t>Пожарнова Елена</t>
  </si>
  <si>
    <t>лично</t>
  </si>
  <si>
    <t>63</t>
  </si>
  <si>
    <t>24:07:41</t>
  </si>
  <si>
    <t>4 (Соло М), 2 (Пара МЖ)</t>
  </si>
  <si>
    <t>24:14:35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</si>
</sst>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b/>
      <sz val="12"/>
      <color indexed="10"/>
      <name val="Arial"/>
      <family val="2"/>
    </font>
    <font>
      <sz val="10"/>
      <name val="Courier New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 Cyr"/>
      <family val="0"/>
    </font>
    <font>
      <sz val="9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6" fontId="0" fillId="0" borderId="0" xfId="0" applyNumberFormat="1" applyAlignment="1">
      <alignment/>
    </xf>
    <xf numFmtId="0" fontId="3" fillId="0" borderId="0" xfId="15" applyFont="1">
      <alignment/>
      <protection/>
    </xf>
    <xf numFmtId="0" fontId="5" fillId="0" borderId="0" xfId="15" applyFont="1" applyAlignment="1">
      <alignment horizontal="left"/>
      <protection/>
    </xf>
    <xf numFmtId="0" fontId="4" fillId="0" borderId="0" xfId="15">
      <alignment/>
      <protection/>
    </xf>
    <xf numFmtId="0" fontId="4" fillId="0" borderId="0" xfId="15" applyFont="1">
      <alignment/>
      <protection/>
    </xf>
    <xf numFmtId="0" fontId="4" fillId="0" borderId="0" xfId="15" applyAlignment="1">
      <alignment horizontal="left"/>
      <protection/>
    </xf>
    <xf numFmtId="0" fontId="4" fillId="0" borderId="0" xfId="15" applyAlignment="1">
      <alignment horizontal="center"/>
      <protection/>
    </xf>
    <xf numFmtId="0" fontId="6" fillId="0" borderId="0" xfId="15" applyFont="1" applyBorder="1">
      <alignment/>
      <protection/>
    </xf>
    <xf numFmtId="0" fontId="6" fillId="0" borderId="0" xfId="15" applyFont="1" applyBorder="1" applyAlignment="1">
      <alignment horizontal="left"/>
      <protection/>
    </xf>
    <xf numFmtId="0" fontId="6" fillId="0" borderId="0" xfId="15" applyFont="1" applyBorder="1" applyAlignment="1">
      <alignment horizontal="center"/>
      <protection/>
    </xf>
    <xf numFmtId="0" fontId="6" fillId="0" borderId="0" xfId="15" applyFont="1">
      <alignment/>
      <protection/>
    </xf>
    <xf numFmtId="0" fontId="8" fillId="0" borderId="0" xfId="15" applyFont="1" applyBorder="1" applyAlignment="1">
      <alignment horizontal="center"/>
      <protection/>
    </xf>
    <xf numFmtId="168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6" fillId="0" borderId="0" xfId="15" applyFont="1" applyAlignment="1">
      <alignment/>
      <protection/>
    </xf>
    <xf numFmtId="49" fontId="0" fillId="0" borderId="2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141</xdr:row>
      <xdr:rowOff>133350</xdr:rowOff>
    </xdr:from>
    <xdr:to>
      <xdr:col>2</xdr:col>
      <xdr:colOff>1457325</xdr:colOff>
      <xdr:row>145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4507825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0</xdr:rowOff>
    </xdr:from>
    <xdr:to>
      <xdr:col>3</xdr:col>
      <xdr:colOff>142875</xdr:colOff>
      <xdr:row>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857250"/>
          <a:ext cx="1905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1247775</xdr:colOff>
      <xdr:row>6</xdr:row>
      <xdr:rowOff>180975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1476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139</xdr:row>
      <xdr:rowOff>28575</xdr:rowOff>
    </xdr:from>
    <xdr:to>
      <xdr:col>8</xdr:col>
      <xdr:colOff>342900</xdr:colOff>
      <xdr:row>147</xdr:row>
      <xdr:rowOff>104775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24079200"/>
          <a:ext cx="1571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2.00390625" style="0" bestFit="1" customWidth="1"/>
    <col min="3" max="3" width="23.25390625" style="0" bestFit="1" customWidth="1"/>
    <col min="4" max="4" width="6.625" style="0" customWidth="1"/>
    <col min="5" max="5" width="6.875" style="0" customWidth="1"/>
    <col min="7" max="7" width="6.25390625" style="0" customWidth="1"/>
    <col min="8" max="8" width="6.625" style="26" customWidth="1"/>
    <col min="9" max="9" width="10.375" style="0" customWidth="1"/>
  </cols>
  <sheetData>
    <row r="1" spans="2:17" ht="18.75">
      <c r="B1" s="6"/>
      <c r="C1" s="5" t="s">
        <v>41</v>
      </c>
      <c r="D1" s="7"/>
      <c r="E1" s="7"/>
      <c r="F1" s="7"/>
      <c r="G1" s="7"/>
      <c r="H1" s="10"/>
      <c r="I1" s="7"/>
      <c r="J1" s="7"/>
      <c r="K1" s="7"/>
      <c r="L1" s="7"/>
      <c r="M1" s="7"/>
      <c r="N1" s="7"/>
      <c r="O1" s="7"/>
      <c r="P1" s="7"/>
      <c r="Q1" s="7"/>
    </row>
    <row r="2" spans="2:17" ht="18.75">
      <c r="B2" s="6"/>
      <c r="C2" s="5" t="s">
        <v>42</v>
      </c>
      <c r="D2" s="7"/>
      <c r="E2" s="7"/>
      <c r="F2" s="7"/>
      <c r="G2" s="7"/>
      <c r="H2" s="10"/>
      <c r="I2" s="7"/>
      <c r="J2" s="7"/>
      <c r="K2" s="7"/>
      <c r="L2" s="7"/>
      <c r="M2" s="7"/>
      <c r="N2" s="7"/>
      <c r="O2" s="7"/>
      <c r="P2" s="7"/>
      <c r="Q2" s="7"/>
    </row>
    <row r="3" spans="2:17" ht="15">
      <c r="B3" s="9"/>
      <c r="C3" s="6" t="s">
        <v>64</v>
      </c>
      <c r="D3" s="7"/>
      <c r="E3" s="7"/>
      <c r="F3" s="7"/>
      <c r="G3" s="7"/>
      <c r="H3" s="10"/>
      <c r="I3" s="7"/>
      <c r="J3" s="7"/>
      <c r="K3" s="7"/>
      <c r="L3" s="7"/>
      <c r="M3" s="7"/>
      <c r="N3" s="7"/>
      <c r="O3" s="7"/>
      <c r="P3" s="7"/>
      <c r="Q3" s="7"/>
    </row>
    <row r="4" spans="2:17" ht="15">
      <c r="B4" s="9"/>
      <c r="C4" s="6"/>
      <c r="D4" s="7"/>
      <c r="E4" s="7"/>
      <c r="F4" s="7"/>
      <c r="G4" s="7"/>
      <c r="H4" s="10"/>
      <c r="I4" s="7"/>
      <c r="J4" s="7"/>
      <c r="K4" s="7"/>
      <c r="L4" s="7"/>
      <c r="M4" s="7"/>
      <c r="N4" s="7"/>
      <c r="O4" s="7"/>
      <c r="P4" s="7"/>
      <c r="Q4" s="7"/>
    </row>
    <row r="5" spans="2:17" ht="15">
      <c r="B5" s="9"/>
      <c r="C5" s="6"/>
      <c r="D5" s="7"/>
      <c r="E5" s="7"/>
      <c r="F5" s="7"/>
      <c r="G5" s="7"/>
      <c r="H5" s="10"/>
      <c r="I5" s="7"/>
      <c r="J5" s="7"/>
      <c r="K5" s="7"/>
      <c r="L5" s="7"/>
      <c r="M5" s="7"/>
      <c r="N5" s="7"/>
      <c r="O5" s="7"/>
      <c r="P5" s="7"/>
      <c r="Q5" s="7"/>
    </row>
    <row r="6" spans="2:17" ht="15">
      <c r="B6" s="9"/>
      <c r="C6" s="6"/>
      <c r="D6" s="7"/>
      <c r="E6" s="7"/>
      <c r="F6" s="7"/>
      <c r="G6" s="7"/>
      <c r="H6" s="10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8"/>
      <c r="B7" s="9"/>
      <c r="C7" s="10"/>
      <c r="D7" s="7"/>
      <c r="E7" s="7"/>
      <c r="F7" s="7"/>
      <c r="G7" s="7"/>
      <c r="H7" s="10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11" t="s">
        <v>43</v>
      </c>
      <c r="B8" s="9"/>
      <c r="C8" s="10"/>
      <c r="D8" s="7"/>
      <c r="E8" s="7"/>
      <c r="F8" s="7"/>
      <c r="G8" s="7"/>
      <c r="H8" s="10"/>
      <c r="I8" s="7"/>
      <c r="J8" s="7"/>
      <c r="K8" s="7"/>
      <c r="L8" s="7"/>
      <c r="M8" s="7"/>
      <c r="N8" s="7"/>
      <c r="O8" s="7"/>
      <c r="P8" s="7"/>
      <c r="Q8" s="7"/>
    </row>
    <row r="9" spans="1:8" ht="12.75">
      <c r="A9" s="11" t="s">
        <v>44</v>
      </c>
      <c r="B9" s="12"/>
      <c r="C9" s="13"/>
      <c r="D9" s="11"/>
      <c r="E9" s="11"/>
      <c r="F9" s="11"/>
      <c r="G9" s="11"/>
      <c r="H9" s="13"/>
    </row>
    <row r="10" spans="1:7" ht="12.75">
      <c r="A10" s="11" t="s">
        <v>47</v>
      </c>
      <c r="B10" s="12"/>
      <c r="C10" s="15">
        <v>8.4</v>
      </c>
      <c r="D10" s="11" t="s">
        <v>48</v>
      </c>
      <c r="E10" s="11"/>
      <c r="F10" s="11"/>
      <c r="G10" s="11"/>
    </row>
    <row r="11" spans="1:7" ht="12.75">
      <c r="A11" s="11" t="s">
        <v>50</v>
      </c>
      <c r="B11" s="12"/>
      <c r="C11" s="13"/>
      <c r="D11" s="11" t="s">
        <v>51</v>
      </c>
      <c r="E11" s="11"/>
      <c r="F11" s="11"/>
      <c r="G11" s="11"/>
    </row>
    <row r="12" spans="1:7" ht="12.75">
      <c r="A12" s="11" t="s">
        <v>53</v>
      </c>
      <c r="B12" s="12"/>
      <c r="C12" s="13"/>
      <c r="D12" s="11" t="s">
        <v>54</v>
      </c>
      <c r="E12" s="11"/>
      <c r="F12" s="11"/>
      <c r="G12" s="11"/>
    </row>
    <row r="13" spans="3:17" ht="9" customHeight="1">
      <c r="C13" s="10"/>
      <c r="D13" s="7"/>
      <c r="E13" s="7"/>
      <c r="F13" s="7"/>
      <c r="G13" s="7"/>
      <c r="I13" s="7"/>
      <c r="J13" s="7"/>
      <c r="K13" s="7"/>
      <c r="L13" s="7"/>
      <c r="M13" s="7"/>
      <c r="N13" s="7"/>
      <c r="O13" s="7"/>
      <c r="P13" s="7"/>
      <c r="Q13" s="7"/>
    </row>
    <row r="14" spans="1:6" ht="12.75">
      <c r="A14" s="11" t="s">
        <v>45</v>
      </c>
      <c r="B14" s="11"/>
      <c r="C14" s="14"/>
      <c r="D14" s="14" t="s">
        <v>46</v>
      </c>
      <c r="E14" s="14"/>
      <c r="F14" s="14"/>
    </row>
    <row r="15" spans="1:6" ht="12.75">
      <c r="A15" s="11" t="s">
        <v>66</v>
      </c>
      <c r="B15" s="11"/>
      <c r="C15" s="14"/>
      <c r="D15" s="14" t="s">
        <v>49</v>
      </c>
      <c r="E15" s="14"/>
      <c r="F15" s="14">
        <v>90</v>
      </c>
    </row>
    <row r="16" spans="1:6" ht="12.75">
      <c r="A16" s="11" t="s">
        <v>65</v>
      </c>
      <c r="B16" s="11"/>
      <c r="C16" s="14"/>
      <c r="D16" s="14" t="s">
        <v>52</v>
      </c>
      <c r="E16" s="14"/>
      <c r="F16" s="14">
        <v>84</v>
      </c>
    </row>
    <row r="17" spans="1:6" ht="12.75">
      <c r="A17" s="11" t="s">
        <v>67</v>
      </c>
      <c r="B17" s="11"/>
      <c r="C17" s="14"/>
      <c r="D17" s="14" t="s">
        <v>55</v>
      </c>
      <c r="E17" s="14"/>
      <c r="F17" s="35" t="s">
        <v>375</v>
      </c>
    </row>
    <row r="19" spans="1:2" ht="18.75">
      <c r="A19" s="5" t="s">
        <v>56</v>
      </c>
      <c r="B19" s="9"/>
    </row>
    <row r="20" ht="6.75" customHeight="1"/>
    <row r="21" ht="15.75">
      <c r="A21" s="2" t="s">
        <v>0</v>
      </c>
    </row>
    <row r="22" spans="1:9" ht="25.5">
      <c r="A22" s="17" t="s">
        <v>8</v>
      </c>
      <c r="B22" s="17" t="s">
        <v>9</v>
      </c>
      <c r="C22" s="17" t="s">
        <v>10</v>
      </c>
      <c r="D22" s="17" t="s">
        <v>58</v>
      </c>
      <c r="E22" s="17" t="s">
        <v>62</v>
      </c>
      <c r="F22" s="17" t="s">
        <v>57</v>
      </c>
      <c r="G22" s="17" t="s">
        <v>11</v>
      </c>
      <c r="H22" s="27" t="s">
        <v>59</v>
      </c>
      <c r="I22" s="17" t="s">
        <v>63</v>
      </c>
    </row>
    <row r="23" spans="1:9" ht="12.75">
      <c r="A23" s="1">
        <v>1</v>
      </c>
      <c r="B23" s="20" t="s">
        <v>12</v>
      </c>
      <c r="C23" s="20" t="s">
        <v>13</v>
      </c>
      <c r="D23" s="20" t="s">
        <v>68</v>
      </c>
      <c r="E23" s="20" t="s">
        <v>69</v>
      </c>
      <c r="F23" s="30" t="s">
        <v>70</v>
      </c>
      <c r="G23" s="21" t="s">
        <v>71</v>
      </c>
      <c r="H23" s="31" t="s">
        <v>201</v>
      </c>
      <c r="I23" s="16">
        <f>H23*$C$10</f>
        <v>352.8</v>
      </c>
    </row>
    <row r="24" spans="1:9" ht="12.75">
      <c r="A24" s="1">
        <f>A23+1</f>
        <v>2</v>
      </c>
      <c r="B24" s="20" t="s">
        <v>15</v>
      </c>
      <c r="C24" s="20" t="s">
        <v>13</v>
      </c>
      <c r="D24" s="20" t="s">
        <v>72</v>
      </c>
      <c r="E24" s="20" t="s">
        <v>73</v>
      </c>
      <c r="F24" s="30" t="s">
        <v>74</v>
      </c>
      <c r="G24" s="21" t="s">
        <v>75</v>
      </c>
      <c r="H24" s="31" t="s">
        <v>76</v>
      </c>
      <c r="I24" s="16">
        <f aca="true" t="shared" si="0" ref="I24:I53">H24*$C$10</f>
        <v>319.2</v>
      </c>
    </row>
    <row r="25" spans="1:9" ht="12.75">
      <c r="A25" s="1">
        <f aca="true" t="shared" si="1" ref="A25:A57">A24+1</f>
        <v>3</v>
      </c>
      <c r="B25" s="20" t="s">
        <v>77</v>
      </c>
      <c r="C25" s="20" t="s">
        <v>13</v>
      </c>
      <c r="D25" s="20" t="s">
        <v>78</v>
      </c>
      <c r="E25" s="20" t="s">
        <v>79</v>
      </c>
      <c r="F25" s="30" t="s">
        <v>80</v>
      </c>
      <c r="G25" s="21" t="s">
        <v>81</v>
      </c>
      <c r="H25" s="31" t="s">
        <v>76</v>
      </c>
      <c r="I25" s="16">
        <f t="shared" si="0"/>
        <v>319.2</v>
      </c>
    </row>
    <row r="26" spans="1:9" ht="12.75">
      <c r="A26" s="1">
        <f t="shared" si="1"/>
        <v>4</v>
      </c>
      <c r="B26" s="20" t="s">
        <v>28</v>
      </c>
      <c r="C26" s="20" t="s">
        <v>13</v>
      </c>
      <c r="D26" s="20" t="s">
        <v>71</v>
      </c>
      <c r="E26" s="20" t="s">
        <v>82</v>
      </c>
      <c r="F26" s="30" t="s">
        <v>83</v>
      </c>
      <c r="G26" s="21" t="s">
        <v>84</v>
      </c>
      <c r="H26" s="21" t="s">
        <v>85</v>
      </c>
      <c r="I26" s="16">
        <f t="shared" si="0"/>
        <v>277.2</v>
      </c>
    </row>
    <row r="27" spans="1:9" ht="12.75">
      <c r="A27" s="1">
        <f t="shared" si="1"/>
        <v>5</v>
      </c>
      <c r="B27" s="20" t="s">
        <v>86</v>
      </c>
      <c r="C27" s="20" t="s">
        <v>13</v>
      </c>
      <c r="D27" s="20" t="s">
        <v>87</v>
      </c>
      <c r="E27" s="20" t="s">
        <v>88</v>
      </c>
      <c r="F27" s="30" t="s">
        <v>89</v>
      </c>
      <c r="G27" s="21" t="s">
        <v>90</v>
      </c>
      <c r="H27" s="21" t="s">
        <v>91</v>
      </c>
      <c r="I27" s="16">
        <f t="shared" si="0"/>
        <v>268.8</v>
      </c>
    </row>
    <row r="28" spans="1:9" ht="12.75">
      <c r="A28" s="1">
        <f t="shared" si="1"/>
        <v>6</v>
      </c>
      <c r="B28" s="20" t="s">
        <v>16</v>
      </c>
      <c r="C28" s="20" t="s">
        <v>13</v>
      </c>
      <c r="D28" s="20" t="s">
        <v>92</v>
      </c>
      <c r="E28" s="20" t="s">
        <v>93</v>
      </c>
      <c r="F28" s="30" t="s">
        <v>94</v>
      </c>
      <c r="G28" s="21" t="s">
        <v>95</v>
      </c>
      <c r="H28" s="21" t="s">
        <v>72</v>
      </c>
      <c r="I28" s="16">
        <f t="shared" si="0"/>
        <v>243.60000000000002</v>
      </c>
    </row>
    <row r="29" spans="1:9" ht="12.75">
      <c r="A29" s="1">
        <f t="shared" si="1"/>
        <v>7</v>
      </c>
      <c r="B29" s="20" t="s">
        <v>96</v>
      </c>
      <c r="C29" s="20" t="s">
        <v>14</v>
      </c>
      <c r="D29" s="20" t="s">
        <v>97</v>
      </c>
      <c r="E29" s="20" t="s">
        <v>98</v>
      </c>
      <c r="F29" s="30" t="s">
        <v>99</v>
      </c>
      <c r="G29" s="21" t="s">
        <v>100</v>
      </c>
      <c r="H29" s="21" t="s">
        <v>72</v>
      </c>
      <c r="I29" s="16">
        <f t="shared" si="0"/>
        <v>243.60000000000002</v>
      </c>
    </row>
    <row r="30" spans="1:9" ht="12.75">
      <c r="A30" s="1">
        <f t="shared" si="1"/>
        <v>8</v>
      </c>
      <c r="B30" s="20" t="s">
        <v>101</v>
      </c>
      <c r="C30" s="20" t="s">
        <v>102</v>
      </c>
      <c r="D30" s="20" t="s">
        <v>75</v>
      </c>
      <c r="E30" s="20" t="s">
        <v>103</v>
      </c>
      <c r="F30" s="30" t="s">
        <v>104</v>
      </c>
      <c r="G30" s="21" t="s">
        <v>105</v>
      </c>
      <c r="H30" s="21" t="s">
        <v>97</v>
      </c>
      <c r="I30" s="16">
        <f t="shared" si="0"/>
        <v>235.20000000000002</v>
      </c>
    </row>
    <row r="31" spans="1:9" ht="12.75">
      <c r="A31" s="1">
        <f t="shared" si="1"/>
        <v>9</v>
      </c>
      <c r="B31" s="20" t="s">
        <v>106</v>
      </c>
      <c r="C31" s="20" t="s">
        <v>13</v>
      </c>
      <c r="D31" s="20" t="s">
        <v>107</v>
      </c>
      <c r="E31" s="20" t="s">
        <v>108</v>
      </c>
      <c r="F31" s="30" t="s">
        <v>109</v>
      </c>
      <c r="G31" s="21" t="s">
        <v>110</v>
      </c>
      <c r="H31" s="21" t="s">
        <v>97</v>
      </c>
      <c r="I31" s="16">
        <f t="shared" si="0"/>
        <v>235.20000000000002</v>
      </c>
    </row>
    <row r="32" spans="1:9" ht="12.75">
      <c r="A32" s="1">
        <f t="shared" si="1"/>
        <v>10</v>
      </c>
      <c r="B32" s="20" t="s">
        <v>111</v>
      </c>
      <c r="C32" s="20" t="s">
        <v>13</v>
      </c>
      <c r="D32" s="20" t="s">
        <v>95</v>
      </c>
      <c r="E32" s="20" t="s">
        <v>112</v>
      </c>
      <c r="F32" s="30" t="s">
        <v>113</v>
      </c>
      <c r="G32" s="21" t="s">
        <v>114</v>
      </c>
      <c r="H32" s="21" t="s">
        <v>115</v>
      </c>
      <c r="I32" s="16">
        <f t="shared" si="0"/>
        <v>218.4</v>
      </c>
    </row>
    <row r="33" spans="1:9" ht="12.75">
      <c r="A33" s="1">
        <f t="shared" si="1"/>
        <v>11</v>
      </c>
      <c r="B33" s="20" t="s">
        <v>116</v>
      </c>
      <c r="C33" s="20" t="s">
        <v>14</v>
      </c>
      <c r="D33" s="20" t="s">
        <v>100</v>
      </c>
      <c r="E33" s="20" t="s">
        <v>117</v>
      </c>
      <c r="F33" s="30" t="s">
        <v>118</v>
      </c>
      <c r="G33" s="21" t="s">
        <v>119</v>
      </c>
      <c r="H33" s="21" t="s">
        <v>115</v>
      </c>
      <c r="I33" s="16">
        <f t="shared" si="0"/>
        <v>218.4</v>
      </c>
    </row>
    <row r="34" spans="1:9" ht="12.75">
      <c r="A34" s="1">
        <f t="shared" si="1"/>
        <v>12</v>
      </c>
      <c r="B34" s="20" t="s">
        <v>17</v>
      </c>
      <c r="C34" s="20" t="s">
        <v>18</v>
      </c>
      <c r="D34" s="20" t="s">
        <v>120</v>
      </c>
      <c r="E34" s="20" t="s">
        <v>121</v>
      </c>
      <c r="F34" s="30" t="s">
        <v>122</v>
      </c>
      <c r="G34" s="21" t="s">
        <v>123</v>
      </c>
      <c r="H34" s="21" t="s">
        <v>115</v>
      </c>
      <c r="I34" s="16">
        <f t="shared" si="0"/>
        <v>218.4</v>
      </c>
    </row>
    <row r="35" spans="1:9" ht="12.75">
      <c r="A35" s="1">
        <f t="shared" si="1"/>
        <v>13</v>
      </c>
      <c r="B35" s="20" t="s">
        <v>124</v>
      </c>
      <c r="C35" s="20" t="s">
        <v>125</v>
      </c>
      <c r="D35" s="20" t="s">
        <v>126</v>
      </c>
      <c r="E35" s="20" t="s">
        <v>127</v>
      </c>
      <c r="F35" s="30" t="s">
        <v>128</v>
      </c>
      <c r="G35" s="21" t="s">
        <v>129</v>
      </c>
      <c r="H35" s="21" t="s">
        <v>115</v>
      </c>
      <c r="I35" s="16">
        <f t="shared" si="0"/>
        <v>218.4</v>
      </c>
    </row>
    <row r="36" spans="1:9" ht="12.75">
      <c r="A36" s="1">
        <f t="shared" si="1"/>
        <v>14</v>
      </c>
      <c r="B36" s="20" t="s">
        <v>22</v>
      </c>
      <c r="C36" s="20" t="s">
        <v>130</v>
      </c>
      <c r="D36" s="20" t="s">
        <v>84</v>
      </c>
      <c r="E36" s="20" t="s">
        <v>131</v>
      </c>
      <c r="F36" s="30" t="s">
        <v>132</v>
      </c>
      <c r="G36" s="21" t="s">
        <v>107</v>
      </c>
      <c r="H36" s="21" t="s">
        <v>68</v>
      </c>
      <c r="I36" s="16">
        <f t="shared" si="0"/>
        <v>210</v>
      </c>
    </row>
    <row r="37" spans="1:9" ht="12.75">
      <c r="A37" s="1">
        <f t="shared" si="1"/>
        <v>15</v>
      </c>
      <c r="B37" s="20" t="s">
        <v>21</v>
      </c>
      <c r="C37" s="20" t="s">
        <v>13</v>
      </c>
      <c r="D37" s="20" t="s">
        <v>123</v>
      </c>
      <c r="E37" s="20" t="s">
        <v>133</v>
      </c>
      <c r="F37" s="30" t="s">
        <v>134</v>
      </c>
      <c r="G37" s="21" t="s">
        <v>135</v>
      </c>
      <c r="H37" s="21" t="s">
        <v>120</v>
      </c>
      <c r="I37" s="16">
        <f t="shared" si="0"/>
        <v>201.60000000000002</v>
      </c>
    </row>
    <row r="38" spans="1:9" ht="12.75">
      <c r="A38" s="1">
        <f t="shared" si="1"/>
        <v>16</v>
      </c>
      <c r="B38" s="20" t="s">
        <v>26</v>
      </c>
      <c r="C38" s="20" t="s">
        <v>13</v>
      </c>
      <c r="D38" s="20" t="s">
        <v>119</v>
      </c>
      <c r="E38" s="20" t="s">
        <v>112</v>
      </c>
      <c r="F38" s="30" t="s">
        <v>136</v>
      </c>
      <c r="G38" s="21" t="s">
        <v>137</v>
      </c>
      <c r="H38" s="21" t="s">
        <v>120</v>
      </c>
      <c r="I38" s="16">
        <f t="shared" si="0"/>
        <v>201.60000000000002</v>
      </c>
    </row>
    <row r="39" spans="1:9" ht="12.75">
      <c r="A39" s="1">
        <f t="shared" si="1"/>
        <v>17</v>
      </c>
      <c r="B39" s="20" t="s">
        <v>24</v>
      </c>
      <c r="C39" s="20" t="s">
        <v>125</v>
      </c>
      <c r="D39" s="20" t="s">
        <v>114</v>
      </c>
      <c r="E39" s="20" t="s">
        <v>138</v>
      </c>
      <c r="F39" s="30" t="s">
        <v>139</v>
      </c>
      <c r="G39" s="21" t="s">
        <v>78</v>
      </c>
      <c r="H39" s="21" t="s">
        <v>140</v>
      </c>
      <c r="I39" s="16">
        <f t="shared" si="0"/>
        <v>184.8</v>
      </c>
    </row>
    <row r="40" spans="1:9" ht="12.75">
      <c r="A40" s="1">
        <f t="shared" si="1"/>
        <v>18</v>
      </c>
      <c r="B40" s="20" t="s">
        <v>141</v>
      </c>
      <c r="C40" s="20" t="s">
        <v>13</v>
      </c>
      <c r="D40" s="20" t="s">
        <v>110</v>
      </c>
      <c r="E40" s="20" t="s">
        <v>142</v>
      </c>
      <c r="F40" s="30" t="s">
        <v>143</v>
      </c>
      <c r="G40" s="21" t="s">
        <v>144</v>
      </c>
      <c r="H40" s="21" t="s">
        <v>140</v>
      </c>
      <c r="I40" s="16">
        <f t="shared" si="0"/>
        <v>184.8</v>
      </c>
    </row>
    <row r="41" spans="1:9" ht="12.75">
      <c r="A41" s="1">
        <f t="shared" si="1"/>
        <v>19</v>
      </c>
      <c r="B41" s="20" t="s">
        <v>23</v>
      </c>
      <c r="C41" s="20" t="s">
        <v>145</v>
      </c>
      <c r="D41" s="20" t="s">
        <v>91</v>
      </c>
      <c r="E41" s="20" t="s">
        <v>73</v>
      </c>
      <c r="F41" s="30" t="s">
        <v>146</v>
      </c>
      <c r="G41" s="21" t="s">
        <v>147</v>
      </c>
      <c r="H41" s="21" t="s">
        <v>140</v>
      </c>
      <c r="I41" s="16">
        <f t="shared" si="0"/>
        <v>184.8</v>
      </c>
    </row>
    <row r="42" spans="1:9" ht="12.75">
      <c r="A42" s="1">
        <f t="shared" si="1"/>
        <v>20</v>
      </c>
      <c r="B42" s="20" t="s">
        <v>148</v>
      </c>
      <c r="C42" s="20" t="s">
        <v>149</v>
      </c>
      <c r="D42" s="20" t="s">
        <v>137</v>
      </c>
      <c r="E42" s="20" t="s">
        <v>150</v>
      </c>
      <c r="F42" s="30" t="s">
        <v>151</v>
      </c>
      <c r="G42" s="21" t="s">
        <v>152</v>
      </c>
      <c r="H42" s="21" t="s">
        <v>147</v>
      </c>
      <c r="I42" s="16">
        <f t="shared" si="0"/>
        <v>159.6</v>
      </c>
    </row>
    <row r="43" spans="1:9" ht="12.75">
      <c r="A43" s="1">
        <f t="shared" si="1"/>
        <v>21</v>
      </c>
      <c r="B43" s="20" t="s">
        <v>153</v>
      </c>
      <c r="C43" s="20" t="s">
        <v>13</v>
      </c>
      <c r="D43" s="20" t="s">
        <v>154</v>
      </c>
      <c r="E43" s="20" t="s">
        <v>155</v>
      </c>
      <c r="F43" s="30" t="s">
        <v>156</v>
      </c>
      <c r="G43" s="21" t="s">
        <v>157</v>
      </c>
      <c r="H43" s="21" t="s">
        <v>144</v>
      </c>
      <c r="I43" s="16">
        <f t="shared" si="0"/>
        <v>151.20000000000002</v>
      </c>
    </row>
    <row r="44" spans="1:9" ht="12.75">
      <c r="A44" s="1">
        <f t="shared" si="1"/>
        <v>22</v>
      </c>
      <c r="B44" s="20" t="s">
        <v>20</v>
      </c>
      <c r="C44" s="20" t="s">
        <v>13</v>
      </c>
      <c r="D44" s="20" t="s">
        <v>147</v>
      </c>
      <c r="E44" s="20" t="s">
        <v>158</v>
      </c>
      <c r="F44" s="30" t="s">
        <v>159</v>
      </c>
      <c r="G44" s="21" t="s">
        <v>140</v>
      </c>
      <c r="H44" s="21" t="s">
        <v>78</v>
      </c>
      <c r="I44" s="16">
        <f t="shared" si="0"/>
        <v>142.8</v>
      </c>
    </row>
    <row r="45" spans="1:9" ht="12.75">
      <c r="A45" s="1">
        <f t="shared" si="1"/>
        <v>23</v>
      </c>
      <c r="B45" s="20" t="s">
        <v>160</v>
      </c>
      <c r="C45" s="20" t="s">
        <v>161</v>
      </c>
      <c r="D45" s="20" t="s">
        <v>81</v>
      </c>
      <c r="E45" s="20" t="s">
        <v>162</v>
      </c>
      <c r="F45" s="30" t="s">
        <v>163</v>
      </c>
      <c r="G45" s="21" t="s">
        <v>164</v>
      </c>
      <c r="H45" s="21" t="s">
        <v>137</v>
      </c>
      <c r="I45" s="16">
        <f t="shared" si="0"/>
        <v>134.4</v>
      </c>
    </row>
    <row r="46" spans="1:9" ht="12.75">
      <c r="A46" s="1">
        <f t="shared" si="1"/>
        <v>24</v>
      </c>
      <c r="B46" s="20" t="s">
        <v>165</v>
      </c>
      <c r="C46" s="20" t="s">
        <v>13</v>
      </c>
      <c r="D46" s="20" t="s">
        <v>105</v>
      </c>
      <c r="E46" s="20" t="s">
        <v>166</v>
      </c>
      <c r="F46" s="30" t="s">
        <v>167</v>
      </c>
      <c r="G46" s="21" t="s">
        <v>120</v>
      </c>
      <c r="H46" s="21" t="s">
        <v>137</v>
      </c>
      <c r="I46" s="16">
        <f t="shared" si="0"/>
        <v>134.4</v>
      </c>
    </row>
    <row r="47" spans="1:9" ht="12.75">
      <c r="A47" s="1">
        <f t="shared" si="1"/>
        <v>25</v>
      </c>
      <c r="B47" s="20" t="s">
        <v>25</v>
      </c>
      <c r="C47" s="20" t="s">
        <v>13</v>
      </c>
      <c r="D47" s="20" t="s">
        <v>129</v>
      </c>
      <c r="E47" s="20" t="s">
        <v>168</v>
      </c>
      <c r="F47" s="30" t="s">
        <v>169</v>
      </c>
      <c r="G47" s="21" t="s">
        <v>68</v>
      </c>
      <c r="H47" s="21" t="s">
        <v>135</v>
      </c>
      <c r="I47" s="16">
        <f t="shared" si="0"/>
        <v>126</v>
      </c>
    </row>
    <row r="48" spans="1:9" ht="12.75">
      <c r="A48" s="1">
        <f t="shared" si="1"/>
        <v>26</v>
      </c>
      <c r="B48" s="20" t="s">
        <v>170</v>
      </c>
      <c r="C48" s="20" t="s">
        <v>13</v>
      </c>
      <c r="D48" s="20" t="s">
        <v>157</v>
      </c>
      <c r="E48" s="20" t="s">
        <v>171</v>
      </c>
      <c r="F48" s="30" t="s">
        <v>172</v>
      </c>
      <c r="G48" s="21" t="s">
        <v>115</v>
      </c>
      <c r="H48" s="21" t="s">
        <v>135</v>
      </c>
      <c r="I48" s="16">
        <f t="shared" si="0"/>
        <v>126</v>
      </c>
    </row>
    <row r="49" spans="1:9" ht="12.75">
      <c r="A49" s="1">
        <f t="shared" si="1"/>
        <v>27</v>
      </c>
      <c r="B49" s="20" t="s">
        <v>30</v>
      </c>
      <c r="C49" s="20" t="s">
        <v>13</v>
      </c>
      <c r="D49" s="20" t="s">
        <v>115</v>
      </c>
      <c r="E49" s="20" t="s">
        <v>93</v>
      </c>
      <c r="F49" s="30" t="s">
        <v>173</v>
      </c>
      <c r="G49" s="21" t="s">
        <v>87</v>
      </c>
      <c r="H49" s="21" t="s">
        <v>129</v>
      </c>
      <c r="I49" s="16">
        <f t="shared" si="0"/>
        <v>109.2</v>
      </c>
    </row>
    <row r="50" spans="1:9" ht="12.75">
      <c r="A50" s="1">
        <f t="shared" si="1"/>
        <v>28</v>
      </c>
      <c r="B50" s="20" t="s">
        <v>174</v>
      </c>
      <c r="C50" s="20" t="s">
        <v>175</v>
      </c>
      <c r="D50" s="20" t="s">
        <v>176</v>
      </c>
      <c r="E50" s="20" t="s">
        <v>131</v>
      </c>
      <c r="F50" s="30" t="s">
        <v>177</v>
      </c>
      <c r="G50" s="21" t="s">
        <v>97</v>
      </c>
      <c r="H50" s="21" t="s">
        <v>123</v>
      </c>
      <c r="I50" s="16">
        <f t="shared" si="0"/>
        <v>100.80000000000001</v>
      </c>
    </row>
    <row r="51" spans="1:9" ht="12.75">
      <c r="A51" s="1">
        <f t="shared" si="1"/>
        <v>29</v>
      </c>
      <c r="B51" s="20" t="s">
        <v>178</v>
      </c>
      <c r="C51" s="20" t="s">
        <v>13</v>
      </c>
      <c r="D51" s="20" t="s">
        <v>144</v>
      </c>
      <c r="E51" s="20" t="s">
        <v>103</v>
      </c>
      <c r="F51" s="30" t="s">
        <v>179</v>
      </c>
      <c r="G51" s="21" t="s">
        <v>72</v>
      </c>
      <c r="H51" s="21" t="s">
        <v>123</v>
      </c>
      <c r="I51" s="16">
        <f t="shared" si="0"/>
        <v>100.80000000000001</v>
      </c>
    </row>
    <row r="52" spans="1:9" ht="12.75">
      <c r="A52" s="1">
        <f t="shared" si="1"/>
        <v>30</v>
      </c>
      <c r="B52" s="20" t="s">
        <v>180</v>
      </c>
      <c r="C52" s="20" t="s">
        <v>181</v>
      </c>
      <c r="D52" s="20" t="s">
        <v>182</v>
      </c>
      <c r="E52" s="20" t="s">
        <v>183</v>
      </c>
      <c r="F52" s="30" t="s">
        <v>184</v>
      </c>
      <c r="G52" s="21" t="s">
        <v>185</v>
      </c>
      <c r="H52" s="21" t="s">
        <v>114</v>
      </c>
      <c r="I52" s="16">
        <f t="shared" si="0"/>
        <v>84</v>
      </c>
    </row>
    <row r="53" spans="1:9" ht="12.75">
      <c r="A53" s="1">
        <f t="shared" si="1"/>
        <v>31</v>
      </c>
      <c r="B53" s="20" t="s">
        <v>27</v>
      </c>
      <c r="C53" s="20" t="s">
        <v>13</v>
      </c>
      <c r="D53" s="20" t="s">
        <v>152</v>
      </c>
      <c r="E53" s="20" t="s">
        <v>186</v>
      </c>
      <c r="F53" s="30" t="s">
        <v>187</v>
      </c>
      <c r="G53" s="21" t="s">
        <v>126</v>
      </c>
      <c r="H53" s="21" t="s">
        <v>110</v>
      </c>
      <c r="I53" s="16">
        <f t="shared" si="0"/>
        <v>75.60000000000001</v>
      </c>
    </row>
    <row r="54" spans="1:8" ht="12.75">
      <c r="A54" s="1">
        <f t="shared" si="1"/>
        <v>32</v>
      </c>
      <c r="B54" s="20" t="s">
        <v>19</v>
      </c>
      <c r="C54" s="20" t="s">
        <v>188</v>
      </c>
      <c r="D54" s="20" t="s">
        <v>185</v>
      </c>
      <c r="E54" s="20" t="s">
        <v>168</v>
      </c>
      <c r="F54" s="30" t="s">
        <v>189</v>
      </c>
      <c r="G54" s="21" t="s">
        <v>190</v>
      </c>
      <c r="H54" s="21" t="s">
        <v>157</v>
      </c>
    </row>
    <row r="55" spans="1:8" ht="12.75">
      <c r="A55" s="1">
        <f t="shared" si="1"/>
        <v>33</v>
      </c>
      <c r="B55" s="20" t="s">
        <v>191</v>
      </c>
      <c r="C55" s="20" t="s">
        <v>192</v>
      </c>
      <c r="D55" s="20" t="s">
        <v>85</v>
      </c>
      <c r="E55" s="20" t="s">
        <v>166</v>
      </c>
      <c r="F55" s="30" t="s">
        <v>193</v>
      </c>
      <c r="G55" s="21" t="s">
        <v>190</v>
      </c>
      <c r="H55" s="21" t="s">
        <v>129</v>
      </c>
    </row>
    <row r="56" spans="1:8" ht="12.75">
      <c r="A56" s="1">
        <f t="shared" si="1"/>
        <v>34</v>
      </c>
      <c r="B56" s="20" t="s">
        <v>194</v>
      </c>
      <c r="C56" s="20" t="s">
        <v>195</v>
      </c>
      <c r="D56" s="20" t="s">
        <v>90</v>
      </c>
      <c r="E56" s="20" t="s">
        <v>196</v>
      </c>
      <c r="F56" s="30" t="s">
        <v>197</v>
      </c>
      <c r="G56" s="21" t="s">
        <v>190</v>
      </c>
      <c r="H56" s="21" t="s">
        <v>119</v>
      </c>
    </row>
    <row r="57" spans="1:8" ht="12.75">
      <c r="A57" s="1">
        <f t="shared" si="1"/>
        <v>35</v>
      </c>
      <c r="B57" s="20" t="s">
        <v>198</v>
      </c>
      <c r="C57" s="20" t="s">
        <v>199</v>
      </c>
      <c r="D57" s="20" t="s">
        <v>164</v>
      </c>
      <c r="E57" s="20" t="s">
        <v>133</v>
      </c>
      <c r="F57" s="30" t="s">
        <v>200</v>
      </c>
      <c r="G57" s="21" t="s">
        <v>190</v>
      </c>
      <c r="H57" s="21" t="s">
        <v>114</v>
      </c>
    </row>
    <row r="58" ht="12.75">
      <c r="A58" s="1"/>
    </row>
    <row r="59" ht="15.75">
      <c r="A59" s="2" t="s">
        <v>5</v>
      </c>
    </row>
    <row r="60" spans="1:9" ht="25.5">
      <c r="A60" s="17" t="s">
        <v>8</v>
      </c>
      <c r="B60" s="17" t="s">
        <v>9</v>
      </c>
      <c r="C60" s="17" t="s">
        <v>10</v>
      </c>
      <c r="D60" s="17" t="s">
        <v>58</v>
      </c>
      <c r="E60" s="17" t="s">
        <v>62</v>
      </c>
      <c r="F60" s="17" t="s">
        <v>57</v>
      </c>
      <c r="G60" s="17" t="s">
        <v>11</v>
      </c>
      <c r="H60" s="27" t="s">
        <v>59</v>
      </c>
      <c r="I60" s="17" t="s">
        <v>63</v>
      </c>
    </row>
    <row r="61" spans="1:9" ht="12.75">
      <c r="A61" s="20" t="s">
        <v>71</v>
      </c>
      <c r="B61" s="20" t="s">
        <v>39</v>
      </c>
      <c r="C61" s="20" t="s">
        <v>13</v>
      </c>
      <c r="D61" s="20" t="s">
        <v>352</v>
      </c>
      <c r="E61" s="20" t="s">
        <v>131</v>
      </c>
      <c r="F61" s="20" t="s">
        <v>376</v>
      </c>
      <c r="G61" s="21" t="s">
        <v>71</v>
      </c>
      <c r="H61" s="21" t="s">
        <v>154</v>
      </c>
      <c r="I61" s="16">
        <f aca="true" t="shared" si="2" ref="I61:I67">H61*$C$10</f>
        <v>285.6</v>
      </c>
    </row>
    <row r="62" spans="1:9" ht="12.75">
      <c r="A62" s="20" t="s">
        <v>75</v>
      </c>
      <c r="B62" s="20" t="s">
        <v>353</v>
      </c>
      <c r="C62" s="20" t="s">
        <v>13</v>
      </c>
      <c r="D62" s="20" t="s">
        <v>354</v>
      </c>
      <c r="E62" s="20" t="s">
        <v>155</v>
      </c>
      <c r="F62" s="20" t="s">
        <v>355</v>
      </c>
      <c r="G62" s="21" t="s">
        <v>75</v>
      </c>
      <c r="H62" s="21" t="s">
        <v>91</v>
      </c>
      <c r="I62" s="16">
        <f t="shared" si="2"/>
        <v>268.8</v>
      </c>
    </row>
    <row r="63" spans="1:9" ht="12.75">
      <c r="A63" s="20" t="s">
        <v>81</v>
      </c>
      <c r="B63" s="20" t="s">
        <v>356</v>
      </c>
      <c r="C63" s="20" t="s">
        <v>357</v>
      </c>
      <c r="D63" s="20" t="s">
        <v>358</v>
      </c>
      <c r="E63" s="20" t="s">
        <v>93</v>
      </c>
      <c r="F63" s="20" t="s">
        <v>359</v>
      </c>
      <c r="G63" s="21" t="s">
        <v>81</v>
      </c>
      <c r="H63" s="21" t="s">
        <v>115</v>
      </c>
      <c r="I63" s="16">
        <f t="shared" si="2"/>
        <v>218.4</v>
      </c>
    </row>
    <row r="64" spans="1:9" ht="12.75">
      <c r="A64" s="20" t="s">
        <v>84</v>
      </c>
      <c r="B64" s="20" t="s">
        <v>360</v>
      </c>
      <c r="C64" s="20" t="s">
        <v>361</v>
      </c>
      <c r="D64" s="20" t="s">
        <v>362</v>
      </c>
      <c r="E64" s="20" t="s">
        <v>186</v>
      </c>
      <c r="F64" s="20" t="s">
        <v>363</v>
      </c>
      <c r="G64" s="21" t="s">
        <v>84</v>
      </c>
      <c r="H64" s="21" t="s">
        <v>120</v>
      </c>
      <c r="I64" s="16">
        <f t="shared" si="2"/>
        <v>201.60000000000002</v>
      </c>
    </row>
    <row r="65" spans="1:9" ht="12.75">
      <c r="A65" s="20" t="s">
        <v>90</v>
      </c>
      <c r="B65" s="20" t="s">
        <v>364</v>
      </c>
      <c r="C65" s="20" t="s">
        <v>365</v>
      </c>
      <c r="D65" s="20" t="s">
        <v>366</v>
      </c>
      <c r="E65" s="20" t="s">
        <v>155</v>
      </c>
      <c r="F65" s="20" t="s">
        <v>367</v>
      </c>
      <c r="G65" s="21" t="s">
        <v>90</v>
      </c>
      <c r="H65" s="21" t="s">
        <v>144</v>
      </c>
      <c r="I65" s="16">
        <f t="shared" si="2"/>
        <v>151.20000000000002</v>
      </c>
    </row>
    <row r="66" spans="1:9" ht="12.75">
      <c r="A66" s="20" t="s">
        <v>95</v>
      </c>
      <c r="B66" s="20" t="s">
        <v>40</v>
      </c>
      <c r="C66" s="20" t="s">
        <v>368</v>
      </c>
      <c r="D66" s="20" t="s">
        <v>369</v>
      </c>
      <c r="E66" s="20" t="s">
        <v>112</v>
      </c>
      <c r="F66" s="20" t="s">
        <v>370</v>
      </c>
      <c r="G66" s="21" t="s">
        <v>95</v>
      </c>
      <c r="H66" s="21" t="s">
        <v>135</v>
      </c>
      <c r="I66" s="16">
        <f t="shared" si="2"/>
        <v>126</v>
      </c>
    </row>
    <row r="67" spans="1:9" ht="12.75">
      <c r="A67" s="20" t="s">
        <v>100</v>
      </c>
      <c r="B67" s="20" t="s">
        <v>371</v>
      </c>
      <c r="C67" s="20" t="s">
        <v>372</v>
      </c>
      <c r="D67" s="20" t="s">
        <v>373</v>
      </c>
      <c r="E67" s="22">
        <v>1984</v>
      </c>
      <c r="F67" s="20" t="s">
        <v>374</v>
      </c>
      <c r="G67" s="23">
        <v>7</v>
      </c>
      <c r="H67" s="23">
        <v>12</v>
      </c>
      <c r="I67" s="16">
        <f t="shared" si="2"/>
        <v>100.80000000000001</v>
      </c>
    </row>
    <row r="68" ht="13.5">
      <c r="A68" s="3"/>
    </row>
    <row r="69" ht="15.75">
      <c r="A69" s="2" t="s">
        <v>1</v>
      </c>
    </row>
    <row r="70" spans="1:9" ht="25.5">
      <c r="A70" s="17" t="s">
        <v>8</v>
      </c>
      <c r="B70" s="17" t="s">
        <v>9</v>
      </c>
      <c r="C70" s="17" t="s">
        <v>10</v>
      </c>
      <c r="D70" s="17" t="s">
        <v>58</v>
      </c>
      <c r="E70" s="17" t="s">
        <v>62</v>
      </c>
      <c r="F70" s="17" t="s">
        <v>57</v>
      </c>
      <c r="G70" s="17" t="s">
        <v>11</v>
      </c>
      <c r="H70" s="27" t="s">
        <v>59</v>
      </c>
      <c r="I70" s="17" t="s">
        <v>63</v>
      </c>
    </row>
    <row r="71" spans="1:9" ht="12.75">
      <c r="A71" s="1">
        <v>1</v>
      </c>
      <c r="B71" s="20" t="s">
        <v>202</v>
      </c>
      <c r="C71" s="20" t="s">
        <v>203</v>
      </c>
      <c r="D71" s="20" t="s">
        <v>204</v>
      </c>
      <c r="E71" s="22">
        <v>1977</v>
      </c>
      <c r="F71" s="20" t="s">
        <v>205</v>
      </c>
      <c r="G71" s="23">
        <v>1</v>
      </c>
      <c r="H71" s="23">
        <v>23</v>
      </c>
      <c r="I71" s="41">
        <f>(H71+H72)*C$10</f>
        <v>386.40000000000003</v>
      </c>
    </row>
    <row r="72" spans="1:9" ht="12.75">
      <c r="A72" s="1">
        <v>2</v>
      </c>
      <c r="B72" s="20" t="s">
        <v>206</v>
      </c>
      <c r="C72" s="20" t="s">
        <v>203</v>
      </c>
      <c r="D72" s="20" t="s">
        <v>207</v>
      </c>
      <c r="E72" s="22">
        <v>1968</v>
      </c>
      <c r="F72" s="30" t="s">
        <v>208</v>
      </c>
      <c r="G72" s="23"/>
      <c r="H72" s="23">
        <v>23</v>
      </c>
      <c r="I72" s="40"/>
    </row>
    <row r="73" spans="1:9" ht="12.75">
      <c r="A73" s="1"/>
      <c r="F73" s="28"/>
      <c r="H73" s="26">
        <f>SUM(H71:H72)</f>
        <v>46</v>
      </c>
      <c r="I73" s="18"/>
    </row>
    <row r="74" spans="1:9" ht="12.75">
      <c r="A74" s="1">
        <v>3</v>
      </c>
      <c r="B74" s="20" t="s">
        <v>209</v>
      </c>
      <c r="C74" s="20" t="s">
        <v>210</v>
      </c>
      <c r="D74" s="20" t="s">
        <v>211</v>
      </c>
      <c r="E74" s="22">
        <v>1984</v>
      </c>
      <c r="F74" s="30" t="s">
        <v>212</v>
      </c>
      <c r="G74" s="23">
        <v>2</v>
      </c>
      <c r="H74" s="23">
        <v>20</v>
      </c>
      <c r="I74" s="39">
        <f>(H74+H75)*C$10</f>
        <v>336</v>
      </c>
    </row>
    <row r="75" spans="1:9" ht="12.75">
      <c r="A75" s="1">
        <v>4</v>
      </c>
      <c r="B75" s="20" t="s">
        <v>213</v>
      </c>
      <c r="C75" s="20" t="s">
        <v>210</v>
      </c>
      <c r="D75" s="20" t="s">
        <v>214</v>
      </c>
      <c r="E75" s="22">
        <v>1972</v>
      </c>
      <c r="F75" s="30" t="s">
        <v>215</v>
      </c>
      <c r="G75" s="22"/>
      <c r="H75" s="23">
        <v>20</v>
      </c>
      <c r="I75" s="40"/>
    </row>
    <row r="76" spans="1:9" ht="12.75">
      <c r="A76" s="1"/>
      <c r="B76" s="20"/>
      <c r="C76" s="20"/>
      <c r="D76" s="20"/>
      <c r="E76" s="22"/>
      <c r="F76" s="32"/>
      <c r="G76" s="23"/>
      <c r="H76" s="23">
        <f>SUM(H74:H75)</f>
        <v>40</v>
      </c>
      <c r="I76" s="18"/>
    </row>
    <row r="77" spans="1:9" ht="12.75">
      <c r="A77" s="1">
        <v>5</v>
      </c>
      <c r="B77" s="20" t="s">
        <v>216</v>
      </c>
      <c r="C77" s="20" t="s">
        <v>217</v>
      </c>
      <c r="D77" s="20" t="s">
        <v>218</v>
      </c>
      <c r="E77" s="22">
        <v>1969</v>
      </c>
      <c r="F77" s="30" t="s">
        <v>219</v>
      </c>
      <c r="G77" s="23">
        <v>3</v>
      </c>
      <c r="H77" s="23">
        <v>17</v>
      </c>
      <c r="I77" s="39">
        <f>(H77+H78)*C$10</f>
        <v>252</v>
      </c>
    </row>
    <row r="78" spans="1:9" ht="12.75">
      <c r="A78" s="1">
        <v>6</v>
      </c>
      <c r="B78" s="20" t="s">
        <v>220</v>
      </c>
      <c r="C78" s="20" t="s">
        <v>217</v>
      </c>
      <c r="D78" s="20" t="s">
        <v>221</v>
      </c>
      <c r="E78" s="22">
        <v>1983</v>
      </c>
      <c r="F78" s="30" t="s">
        <v>222</v>
      </c>
      <c r="G78" s="22"/>
      <c r="H78" s="23">
        <v>13</v>
      </c>
      <c r="I78" s="40"/>
    </row>
    <row r="79" spans="1:8" ht="13.5">
      <c r="A79" s="3"/>
      <c r="H79" s="26">
        <f>SUM(H77:H78)</f>
        <v>30</v>
      </c>
    </row>
    <row r="80" ht="15.75">
      <c r="A80" s="2" t="s">
        <v>2</v>
      </c>
    </row>
    <row r="81" spans="1:9" ht="25.5">
      <c r="A81" s="17" t="s">
        <v>8</v>
      </c>
      <c r="B81" s="17" t="s">
        <v>9</v>
      </c>
      <c r="C81" s="17" t="s">
        <v>10</v>
      </c>
      <c r="D81" s="17" t="s">
        <v>58</v>
      </c>
      <c r="E81" s="17" t="s">
        <v>62</v>
      </c>
      <c r="F81" s="17" t="s">
        <v>57</v>
      </c>
      <c r="G81" s="17" t="s">
        <v>11</v>
      </c>
      <c r="H81" s="27" t="s">
        <v>59</v>
      </c>
      <c r="I81" s="17" t="s">
        <v>63</v>
      </c>
    </row>
    <row r="82" spans="1:9" ht="12.75">
      <c r="A82" s="1">
        <v>1</v>
      </c>
      <c r="B82" s="20" t="s">
        <v>29</v>
      </c>
      <c r="C82" s="20" t="s">
        <v>223</v>
      </c>
      <c r="D82" s="20" t="s">
        <v>224</v>
      </c>
      <c r="E82" s="22">
        <v>1986</v>
      </c>
      <c r="F82" s="30" t="s">
        <v>225</v>
      </c>
      <c r="G82" s="23">
        <v>1</v>
      </c>
      <c r="H82" s="23">
        <v>17</v>
      </c>
      <c r="I82" s="39">
        <f>(H82+H83)*C$10</f>
        <v>285.6</v>
      </c>
    </row>
    <row r="83" spans="1:9" ht="12.75">
      <c r="A83" s="1">
        <v>2</v>
      </c>
      <c r="B83" s="20" t="s">
        <v>31</v>
      </c>
      <c r="C83" s="20" t="s">
        <v>223</v>
      </c>
      <c r="D83" s="20" t="s">
        <v>226</v>
      </c>
      <c r="E83" s="22">
        <v>1963</v>
      </c>
      <c r="F83" s="20" t="s">
        <v>227</v>
      </c>
      <c r="G83" s="23"/>
      <c r="H83" s="23">
        <v>17</v>
      </c>
      <c r="I83" s="40"/>
    </row>
    <row r="84" spans="1:8" ht="12.75">
      <c r="A84" s="1"/>
      <c r="B84" s="20"/>
      <c r="C84" s="20"/>
      <c r="D84" s="20"/>
      <c r="E84" s="22"/>
      <c r="F84" s="22"/>
      <c r="G84" s="23"/>
      <c r="H84" s="23">
        <v>34</v>
      </c>
    </row>
    <row r="85" spans="1:9" ht="12.75">
      <c r="A85" s="1">
        <v>3</v>
      </c>
      <c r="B85" s="20" t="s">
        <v>228</v>
      </c>
      <c r="C85" s="20" t="s">
        <v>229</v>
      </c>
      <c r="D85" s="20" t="s">
        <v>230</v>
      </c>
      <c r="E85" s="22">
        <v>1993</v>
      </c>
      <c r="F85" s="20" t="s">
        <v>231</v>
      </c>
      <c r="G85" s="23" t="s">
        <v>190</v>
      </c>
      <c r="H85" s="23">
        <v>13</v>
      </c>
      <c r="I85" s="39"/>
    </row>
    <row r="86" spans="1:9" ht="12.75">
      <c r="A86" s="1">
        <v>4</v>
      </c>
      <c r="B86" s="20" t="s">
        <v>232</v>
      </c>
      <c r="C86" s="20" t="s">
        <v>229</v>
      </c>
      <c r="D86" s="20" t="s">
        <v>233</v>
      </c>
      <c r="E86" s="22">
        <v>1992</v>
      </c>
      <c r="F86" s="20" t="s">
        <v>234</v>
      </c>
      <c r="G86" s="23"/>
      <c r="H86" s="23">
        <v>5</v>
      </c>
      <c r="I86" s="40"/>
    </row>
    <row r="87" spans="1:8" ht="13.5">
      <c r="A87" s="3"/>
      <c r="H87" s="26">
        <f>SUM(H85:H86)</f>
        <v>18</v>
      </c>
    </row>
    <row r="88" ht="15.75">
      <c r="A88" s="2" t="s">
        <v>3</v>
      </c>
    </row>
    <row r="89" spans="1:9" ht="25.5">
      <c r="A89" s="17" t="s">
        <v>8</v>
      </c>
      <c r="B89" s="17" t="s">
        <v>9</v>
      </c>
      <c r="C89" s="17" t="s">
        <v>10</v>
      </c>
      <c r="D89" s="17" t="s">
        <v>58</v>
      </c>
      <c r="E89" s="17" t="s">
        <v>62</v>
      </c>
      <c r="F89" s="17" t="s">
        <v>57</v>
      </c>
      <c r="G89" s="17" t="s">
        <v>11</v>
      </c>
      <c r="H89" s="27" t="s">
        <v>59</v>
      </c>
      <c r="I89" s="17" t="s">
        <v>63</v>
      </c>
    </row>
    <row r="90" spans="1:9" ht="12.75">
      <c r="A90" s="1">
        <v>1</v>
      </c>
      <c r="B90" s="20" t="s">
        <v>235</v>
      </c>
      <c r="C90" s="20" t="s">
        <v>236</v>
      </c>
      <c r="D90" s="20" t="s">
        <v>237</v>
      </c>
      <c r="E90" s="22">
        <v>1988</v>
      </c>
      <c r="F90" s="36" t="s">
        <v>238</v>
      </c>
      <c r="G90" s="23">
        <v>1</v>
      </c>
      <c r="H90" s="23">
        <v>10</v>
      </c>
      <c r="I90" s="39">
        <f>(H90+H91)*C$10</f>
        <v>159.6</v>
      </c>
    </row>
    <row r="91" spans="1:9" ht="12.75">
      <c r="A91" s="1">
        <v>2</v>
      </c>
      <c r="B91" s="20" t="s">
        <v>239</v>
      </c>
      <c r="C91" s="20" t="s">
        <v>236</v>
      </c>
      <c r="D91" s="20" t="s">
        <v>240</v>
      </c>
      <c r="E91" s="22">
        <v>1968</v>
      </c>
      <c r="F91" s="20" t="s">
        <v>241</v>
      </c>
      <c r="G91" s="22"/>
      <c r="H91" s="23">
        <v>9</v>
      </c>
      <c r="I91" s="40"/>
    </row>
    <row r="92" ht="12.75">
      <c r="H92" s="26">
        <f>SUM(H90:H91)</f>
        <v>19</v>
      </c>
    </row>
    <row r="93" ht="15.75">
      <c r="A93" s="2" t="s">
        <v>4</v>
      </c>
    </row>
    <row r="94" spans="1:9" ht="25.5">
      <c r="A94" s="17" t="s">
        <v>8</v>
      </c>
      <c r="B94" s="17" t="s">
        <v>9</v>
      </c>
      <c r="C94" s="17" t="s">
        <v>10</v>
      </c>
      <c r="D94" s="17" t="s">
        <v>58</v>
      </c>
      <c r="E94" s="17" t="s">
        <v>62</v>
      </c>
      <c r="F94" s="17" t="s">
        <v>57</v>
      </c>
      <c r="G94" s="17" t="s">
        <v>11</v>
      </c>
      <c r="H94" s="27" t="s">
        <v>59</v>
      </c>
      <c r="I94" s="17" t="s">
        <v>63</v>
      </c>
    </row>
    <row r="95" spans="1:9" ht="12.75">
      <c r="A95" s="1">
        <v>1</v>
      </c>
      <c r="B95" s="20" t="s">
        <v>242</v>
      </c>
      <c r="C95" s="20" t="s">
        <v>243</v>
      </c>
      <c r="D95" s="20" t="s">
        <v>244</v>
      </c>
      <c r="E95" s="22">
        <v>1979</v>
      </c>
      <c r="F95" s="30" t="s">
        <v>245</v>
      </c>
      <c r="G95" s="23">
        <v>1</v>
      </c>
      <c r="H95" s="23">
        <v>13</v>
      </c>
      <c r="I95" s="41">
        <f>(H95+H96+H97+H98)*C$10</f>
        <v>420</v>
      </c>
    </row>
    <row r="96" spans="1:9" ht="12.75">
      <c r="A96" s="1">
        <v>2</v>
      </c>
      <c r="B96" s="20" t="s">
        <v>37</v>
      </c>
      <c r="C96" s="20" t="s">
        <v>243</v>
      </c>
      <c r="D96" s="20" t="s">
        <v>246</v>
      </c>
      <c r="E96" s="22">
        <v>1975</v>
      </c>
      <c r="F96" s="30" t="s">
        <v>247</v>
      </c>
      <c r="G96" s="23"/>
      <c r="H96" s="23">
        <v>13</v>
      </c>
      <c r="I96" s="40"/>
    </row>
    <row r="97" spans="1:9" ht="12.75">
      <c r="A97" s="1">
        <v>3</v>
      </c>
      <c r="B97" s="20" t="s">
        <v>38</v>
      </c>
      <c r="C97" s="20" t="s">
        <v>243</v>
      </c>
      <c r="D97" s="20" t="s">
        <v>248</v>
      </c>
      <c r="E97" s="22">
        <v>1978</v>
      </c>
      <c r="F97" s="30" t="s">
        <v>249</v>
      </c>
      <c r="G97" s="23"/>
      <c r="H97" s="23">
        <v>13</v>
      </c>
      <c r="I97" s="40"/>
    </row>
    <row r="98" spans="1:9" ht="12.75">
      <c r="A98" s="1">
        <v>4</v>
      </c>
      <c r="B98" s="20" t="s">
        <v>250</v>
      </c>
      <c r="C98" s="20" t="s">
        <v>243</v>
      </c>
      <c r="D98" s="20" t="s">
        <v>251</v>
      </c>
      <c r="E98" s="22">
        <v>1983</v>
      </c>
      <c r="F98" s="30" t="s">
        <v>252</v>
      </c>
      <c r="G98" s="23"/>
      <c r="H98" s="23">
        <v>11</v>
      </c>
      <c r="I98" s="40"/>
    </row>
    <row r="99" spans="1:9" ht="15">
      <c r="A99" s="1"/>
      <c r="B99" s="24"/>
      <c r="C99" s="24"/>
      <c r="D99" s="24"/>
      <c r="E99" s="24"/>
      <c r="F99" s="24"/>
      <c r="G99" s="24"/>
      <c r="H99" s="23">
        <f>SUM(H95:H98)</f>
        <v>50</v>
      </c>
      <c r="I99" s="18"/>
    </row>
    <row r="100" spans="1:9" s="28" customFormat="1" ht="12.75">
      <c r="A100" s="29">
        <v>5</v>
      </c>
      <c r="B100" s="30" t="s">
        <v>253</v>
      </c>
      <c r="C100" s="30" t="s">
        <v>254</v>
      </c>
      <c r="D100" s="30" t="s">
        <v>255</v>
      </c>
      <c r="E100" s="32">
        <v>1983</v>
      </c>
      <c r="F100" s="30" t="s">
        <v>256</v>
      </c>
      <c r="G100" s="25">
        <v>2</v>
      </c>
      <c r="H100" s="25">
        <v>16</v>
      </c>
      <c r="I100" s="37">
        <f>(H100+H101+H102+H103)*C$10</f>
        <v>411.6</v>
      </c>
    </row>
    <row r="101" spans="1:9" s="28" customFormat="1" ht="12.75">
      <c r="A101" s="29">
        <v>6</v>
      </c>
      <c r="B101" s="30" t="s">
        <v>257</v>
      </c>
      <c r="C101" s="30" t="s">
        <v>254</v>
      </c>
      <c r="D101" s="30" t="s">
        <v>258</v>
      </c>
      <c r="E101" s="32">
        <v>1983</v>
      </c>
      <c r="F101" s="30" t="s">
        <v>259</v>
      </c>
      <c r="G101" s="25"/>
      <c r="H101" s="25">
        <v>14</v>
      </c>
      <c r="I101" s="38"/>
    </row>
    <row r="102" spans="1:9" s="28" customFormat="1" ht="12.75">
      <c r="A102" s="29">
        <v>7</v>
      </c>
      <c r="B102" s="30" t="s">
        <v>260</v>
      </c>
      <c r="C102" s="30" t="s">
        <v>254</v>
      </c>
      <c r="D102" s="30" t="s">
        <v>261</v>
      </c>
      <c r="E102" s="32">
        <v>1979</v>
      </c>
      <c r="F102" s="30" t="s">
        <v>262</v>
      </c>
      <c r="G102" s="25"/>
      <c r="H102" s="25">
        <v>12</v>
      </c>
      <c r="I102" s="38"/>
    </row>
    <row r="103" spans="1:9" s="28" customFormat="1" ht="12.75">
      <c r="A103" s="29">
        <v>8</v>
      </c>
      <c r="B103" s="30" t="s">
        <v>263</v>
      </c>
      <c r="C103" s="30" t="s">
        <v>254</v>
      </c>
      <c r="D103" s="30" t="s">
        <v>264</v>
      </c>
      <c r="E103" s="32">
        <v>1976</v>
      </c>
      <c r="F103" s="30" t="s">
        <v>265</v>
      </c>
      <c r="G103" s="25"/>
      <c r="H103" s="25">
        <v>7</v>
      </c>
      <c r="I103" s="38"/>
    </row>
    <row r="104" spans="1:8" s="28" customFormat="1" ht="12.75">
      <c r="A104" s="29"/>
      <c r="B104" s="30"/>
      <c r="C104" s="30"/>
      <c r="D104" s="30"/>
      <c r="E104" s="32"/>
      <c r="F104" s="32"/>
      <c r="G104" s="25"/>
      <c r="H104" s="25">
        <f>SUM(H100:H103)</f>
        <v>49</v>
      </c>
    </row>
    <row r="105" spans="1:9" s="28" customFormat="1" ht="12.75">
      <c r="A105" s="29">
        <v>9</v>
      </c>
      <c r="B105" s="30" t="s">
        <v>33</v>
      </c>
      <c r="C105" s="30" t="s">
        <v>266</v>
      </c>
      <c r="D105" s="30" t="s">
        <v>267</v>
      </c>
      <c r="E105" s="32">
        <v>1966</v>
      </c>
      <c r="F105" s="30" t="s">
        <v>268</v>
      </c>
      <c r="G105" s="25">
        <v>3</v>
      </c>
      <c r="H105" s="25">
        <v>14</v>
      </c>
      <c r="I105" s="37">
        <f>(H105+H106+H107+H108)*C$10</f>
        <v>411.6</v>
      </c>
    </row>
    <row r="106" spans="1:9" s="28" customFormat="1" ht="12.75">
      <c r="A106" s="29">
        <v>10</v>
      </c>
      <c r="B106" s="30" t="s">
        <v>34</v>
      </c>
      <c r="C106" s="30" t="s">
        <v>266</v>
      </c>
      <c r="D106" s="30" t="s">
        <v>269</v>
      </c>
      <c r="E106" s="32">
        <v>1964</v>
      </c>
      <c r="F106" s="30" t="s">
        <v>270</v>
      </c>
      <c r="G106" s="25"/>
      <c r="H106" s="25">
        <v>13</v>
      </c>
      <c r="I106" s="38"/>
    </row>
    <row r="107" spans="1:9" s="28" customFormat="1" ht="12.75">
      <c r="A107" s="29">
        <v>11</v>
      </c>
      <c r="B107" s="30" t="s">
        <v>32</v>
      </c>
      <c r="C107" s="30" t="s">
        <v>266</v>
      </c>
      <c r="D107" s="30" t="s">
        <v>271</v>
      </c>
      <c r="E107" s="32">
        <v>1987</v>
      </c>
      <c r="F107" s="30" t="s">
        <v>272</v>
      </c>
      <c r="G107" s="25"/>
      <c r="H107" s="25">
        <v>13</v>
      </c>
      <c r="I107" s="38"/>
    </row>
    <row r="108" spans="1:9" s="28" customFormat="1" ht="12.75">
      <c r="A108" s="29">
        <v>12</v>
      </c>
      <c r="B108" s="30" t="s">
        <v>35</v>
      </c>
      <c r="C108" s="30" t="s">
        <v>266</v>
      </c>
      <c r="D108" s="30" t="s">
        <v>273</v>
      </c>
      <c r="E108" s="32">
        <v>1994</v>
      </c>
      <c r="F108" s="30" t="s">
        <v>274</v>
      </c>
      <c r="G108" s="25"/>
      <c r="H108" s="25">
        <v>9</v>
      </c>
      <c r="I108" s="38"/>
    </row>
    <row r="109" spans="1:8" s="28" customFormat="1" ht="12.75">
      <c r="A109" s="29"/>
      <c r="B109" s="30"/>
      <c r="C109" s="30"/>
      <c r="D109" s="30"/>
      <c r="E109" s="32"/>
      <c r="F109" s="32"/>
      <c r="G109" s="25"/>
      <c r="H109" s="25">
        <f>SUM(H105:H108)</f>
        <v>49</v>
      </c>
    </row>
    <row r="110" spans="1:9" s="28" customFormat="1" ht="12.75">
      <c r="A110" s="29">
        <v>13</v>
      </c>
      <c r="B110" s="30" t="s">
        <v>275</v>
      </c>
      <c r="C110" s="30" t="s">
        <v>276</v>
      </c>
      <c r="D110" s="30" t="s">
        <v>277</v>
      </c>
      <c r="E110" s="32">
        <v>1987</v>
      </c>
      <c r="F110" s="30" t="s">
        <v>278</v>
      </c>
      <c r="G110" s="25">
        <v>4</v>
      </c>
      <c r="H110" s="25">
        <v>15</v>
      </c>
      <c r="I110" s="37">
        <f>(H110+H111+H112+H113)*C$10</f>
        <v>411.6</v>
      </c>
    </row>
    <row r="111" spans="1:9" s="28" customFormat="1" ht="12.75">
      <c r="A111" s="29">
        <v>14</v>
      </c>
      <c r="B111" s="30" t="s">
        <v>279</v>
      </c>
      <c r="C111" s="30" t="s">
        <v>276</v>
      </c>
      <c r="D111" s="30" t="s">
        <v>280</v>
      </c>
      <c r="E111" s="32">
        <v>1987</v>
      </c>
      <c r="F111" s="30" t="s">
        <v>281</v>
      </c>
      <c r="G111" s="25"/>
      <c r="H111" s="25">
        <v>16</v>
      </c>
      <c r="I111" s="38"/>
    </row>
    <row r="112" spans="1:9" s="28" customFormat="1" ht="12.75">
      <c r="A112" s="29">
        <v>15</v>
      </c>
      <c r="B112" s="30" t="s">
        <v>282</v>
      </c>
      <c r="C112" s="30" t="s">
        <v>276</v>
      </c>
      <c r="D112" s="30" t="s">
        <v>283</v>
      </c>
      <c r="E112" s="32">
        <v>1984</v>
      </c>
      <c r="F112" s="30" t="s">
        <v>284</v>
      </c>
      <c r="G112" s="25"/>
      <c r="H112" s="25">
        <v>13</v>
      </c>
      <c r="I112" s="38"/>
    </row>
    <row r="113" spans="1:9" s="28" customFormat="1" ht="12.75">
      <c r="A113" s="29">
        <v>16</v>
      </c>
      <c r="B113" s="30" t="s">
        <v>285</v>
      </c>
      <c r="C113" s="30" t="s">
        <v>276</v>
      </c>
      <c r="D113" s="30" t="s">
        <v>286</v>
      </c>
      <c r="E113" s="32">
        <v>1987</v>
      </c>
      <c r="F113" s="30" t="s">
        <v>287</v>
      </c>
      <c r="G113" s="25"/>
      <c r="H113" s="25">
        <v>5</v>
      </c>
      <c r="I113" s="38"/>
    </row>
    <row r="114" spans="1:9" s="28" customFormat="1" ht="13.5">
      <c r="A114" s="33"/>
      <c r="B114" s="30"/>
      <c r="C114" s="30"/>
      <c r="D114" s="30"/>
      <c r="E114" s="32"/>
      <c r="F114" s="32"/>
      <c r="G114" s="25"/>
      <c r="H114" s="25">
        <f>SUM(H110:H113)</f>
        <v>49</v>
      </c>
      <c r="I114" s="34"/>
    </row>
    <row r="115" spans="1:9" s="28" customFormat="1" ht="12.75">
      <c r="A115" s="29">
        <v>17</v>
      </c>
      <c r="B115" s="30" t="s">
        <v>288</v>
      </c>
      <c r="C115" s="30" t="s">
        <v>289</v>
      </c>
      <c r="D115" s="30" t="s">
        <v>290</v>
      </c>
      <c r="E115" s="32">
        <v>1988</v>
      </c>
      <c r="F115" s="30" t="s">
        <v>291</v>
      </c>
      <c r="G115" s="25">
        <v>5</v>
      </c>
      <c r="H115" s="25">
        <v>12</v>
      </c>
      <c r="I115" s="37">
        <f>(H115+H116+H117+H118)*C$10</f>
        <v>403.20000000000005</v>
      </c>
    </row>
    <row r="116" spans="1:9" s="28" customFormat="1" ht="12.75">
      <c r="A116" s="29">
        <v>18</v>
      </c>
      <c r="B116" s="30" t="s">
        <v>292</v>
      </c>
      <c r="C116" s="30" t="s">
        <v>289</v>
      </c>
      <c r="D116" s="30" t="s">
        <v>293</v>
      </c>
      <c r="E116" s="32">
        <v>1975</v>
      </c>
      <c r="F116" s="30" t="s">
        <v>294</v>
      </c>
      <c r="G116" s="25"/>
      <c r="H116" s="25">
        <v>12</v>
      </c>
      <c r="I116" s="38"/>
    </row>
    <row r="117" spans="1:9" s="28" customFormat="1" ht="12.75">
      <c r="A117" s="29">
        <v>19</v>
      </c>
      <c r="B117" s="30" t="s">
        <v>295</v>
      </c>
      <c r="C117" s="30" t="s">
        <v>289</v>
      </c>
      <c r="D117" s="30" t="s">
        <v>296</v>
      </c>
      <c r="E117" s="32">
        <v>1988</v>
      </c>
      <c r="F117" s="30" t="s">
        <v>297</v>
      </c>
      <c r="G117" s="25"/>
      <c r="H117" s="25">
        <v>11</v>
      </c>
      <c r="I117" s="38"/>
    </row>
    <row r="118" spans="1:9" s="28" customFormat="1" ht="12.75">
      <c r="A118" s="29">
        <v>20</v>
      </c>
      <c r="B118" s="30" t="s">
        <v>298</v>
      </c>
      <c r="C118" s="30" t="s">
        <v>289</v>
      </c>
      <c r="D118" s="30" t="s">
        <v>299</v>
      </c>
      <c r="E118" s="32">
        <v>1988</v>
      </c>
      <c r="F118" s="30" t="s">
        <v>300</v>
      </c>
      <c r="G118" s="25"/>
      <c r="H118" s="25">
        <v>13</v>
      </c>
      <c r="I118" s="38"/>
    </row>
    <row r="119" spans="1:9" s="28" customFormat="1" ht="12.75">
      <c r="A119" s="29"/>
      <c r="B119" s="30"/>
      <c r="C119" s="30"/>
      <c r="D119" s="30"/>
      <c r="E119" s="32"/>
      <c r="F119" s="32"/>
      <c r="G119" s="25"/>
      <c r="H119" s="25">
        <f>SUM(H115:H118)</f>
        <v>48</v>
      </c>
      <c r="I119" s="34"/>
    </row>
    <row r="120" spans="1:9" s="28" customFormat="1" ht="12.75">
      <c r="A120" s="29">
        <v>21</v>
      </c>
      <c r="B120" s="30" t="s">
        <v>301</v>
      </c>
      <c r="C120" s="30" t="s">
        <v>302</v>
      </c>
      <c r="D120" s="30" t="s">
        <v>303</v>
      </c>
      <c r="E120" s="32">
        <v>1990</v>
      </c>
      <c r="F120" s="30" t="s">
        <v>304</v>
      </c>
      <c r="G120" s="25">
        <v>6</v>
      </c>
      <c r="H120" s="25">
        <v>12</v>
      </c>
      <c r="I120" s="37">
        <f>(H120+H121+H122+H123)*C$10</f>
        <v>327.6</v>
      </c>
    </row>
    <row r="121" spans="1:9" s="28" customFormat="1" ht="12.75">
      <c r="A121" s="29">
        <v>22</v>
      </c>
      <c r="B121" s="30" t="s">
        <v>305</v>
      </c>
      <c r="C121" s="30" t="s">
        <v>302</v>
      </c>
      <c r="D121" s="30" t="s">
        <v>306</v>
      </c>
      <c r="E121" s="32">
        <v>1989</v>
      </c>
      <c r="F121" s="30" t="s">
        <v>307</v>
      </c>
      <c r="G121" s="25"/>
      <c r="H121" s="25">
        <v>11</v>
      </c>
      <c r="I121" s="38"/>
    </row>
    <row r="122" spans="1:9" s="28" customFormat="1" ht="12.75">
      <c r="A122" s="29">
        <v>23</v>
      </c>
      <c r="B122" s="30" t="s">
        <v>36</v>
      </c>
      <c r="C122" s="30" t="s">
        <v>302</v>
      </c>
      <c r="D122" s="30" t="s">
        <v>308</v>
      </c>
      <c r="E122" s="32">
        <v>1987</v>
      </c>
      <c r="F122" s="30" t="s">
        <v>309</v>
      </c>
      <c r="G122" s="25"/>
      <c r="H122" s="25">
        <v>9</v>
      </c>
      <c r="I122" s="38"/>
    </row>
    <row r="123" spans="1:9" s="28" customFormat="1" ht="12.75">
      <c r="A123" s="29">
        <v>24</v>
      </c>
      <c r="B123" s="30" t="s">
        <v>310</v>
      </c>
      <c r="C123" s="30" t="s">
        <v>302</v>
      </c>
      <c r="D123" s="30" t="s">
        <v>311</v>
      </c>
      <c r="E123" s="32">
        <v>1990</v>
      </c>
      <c r="F123" s="30" t="s">
        <v>312</v>
      </c>
      <c r="G123" s="25"/>
      <c r="H123" s="25">
        <v>7</v>
      </c>
      <c r="I123" s="38"/>
    </row>
    <row r="124" spans="1:8" s="28" customFormat="1" ht="12.75">
      <c r="A124" s="29"/>
      <c r="B124" s="30"/>
      <c r="C124" s="30"/>
      <c r="D124" s="30"/>
      <c r="E124" s="32"/>
      <c r="F124" s="32"/>
      <c r="G124" s="25"/>
      <c r="H124" s="25">
        <f>SUM(H120:H123)</f>
        <v>39</v>
      </c>
    </row>
    <row r="125" spans="1:9" s="28" customFormat="1" ht="12.75">
      <c r="A125" s="29">
        <v>25</v>
      </c>
      <c r="B125" s="30" t="s">
        <v>313</v>
      </c>
      <c r="C125" s="30" t="s">
        <v>314</v>
      </c>
      <c r="D125" s="30" t="s">
        <v>315</v>
      </c>
      <c r="E125" s="32">
        <v>1977</v>
      </c>
      <c r="F125" s="30" t="s">
        <v>316</v>
      </c>
      <c r="G125" s="25">
        <v>7</v>
      </c>
      <c r="H125" s="25">
        <v>12</v>
      </c>
      <c r="I125" s="37">
        <f>(H125+H126+H127+H128)*C$10</f>
        <v>310.8</v>
      </c>
    </row>
    <row r="126" spans="1:9" s="28" customFormat="1" ht="12.75">
      <c r="A126" s="29">
        <v>26</v>
      </c>
      <c r="B126" s="30" t="s">
        <v>317</v>
      </c>
      <c r="C126" s="30" t="s">
        <v>314</v>
      </c>
      <c r="D126" s="30" t="s">
        <v>318</v>
      </c>
      <c r="E126" s="32">
        <v>1980</v>
      </c>
      <c r="F126" s="30" t="s">
        <v>319</v>
      </c>
      <c r="G126" s="25"/>
      <c r="H126" s="25">
        <v>11</v>
      </c>
      <c r="I126" s="38"/>
    </row>
    <row r="127" spans="1:9" s="28" customFormat="1" ht="12.75">
      <c r="A127" s="29">
        <v>27</v>
      </c>
      <c r="B127" s="30" t="s">
        <v>320</v>
      </c>
      <c r="C127" s="30" t="s">
        <v>314</v>
      </c>
      <c r="D127" s="30" t="s">
        <v>321</v>
      </c>
      <c r="E127" s="32">
        <v>1984</v>
      </c>
      <c r="F127" s="30" t="s">
        <v>322</v>
      </c>
      <c r="G127" s="25"/>
      <c r="H127" s="25">
        <v>7</v>
      </c>
      <c r="I127" s="38"/>
    </row>
    <row r="128" spans="1:9" s="28" customFormat="1" ht="12.75">
      <c r="A128" s="29">
        <v>28</v>
      </c>
      <c r="B128" s="30" t="s">
        <v>323</v>
      </c>
      <c r="C128" s="30" t="s">
        <v>314</v>
      </c>
      <c r="D128" s="30" t="s">
        <v>324</v>
      </c>
      <c r="E128" s="32">
        <v>1978</v>
      </c>
      <c r="F128" s="30" t="s">
        <v>325</v>
      </c>
      <c r="G128" s="25"/>
      <c r="H128" s="25">
        <v>7</v>
      </c>
      <c r="I128" s="38"/>
    </row>
    <row r="129" spans="1:8" s="28" customFormat="1" ht="12.75">
      <c r="A129" s="29"/>
      <c r="B129" s="30"/>
      <c r="C129" s="30"/>
      <c r="D129" s="30"/>
      <c r="E129" s="32"/>
      <c r="F129" s="32"/>
      <c r="G129" s="25"/>
      <c r="H129" s="25">
        <f>SUM(H125:H128)</f>
        <v>37</v>
      </c>
    </row>
    <row r="130" spans="1:9" s="28" customFormat="1" ht="12.75">
      <c r="A130" s="29">
        <v>29</v>
      </c>
      <c r="B130" s="30" t="s">
        <v>326</v>
      </c>
      <c r="C130" s="30" t="s">
        <v>327</v>
      </c>
      <c r="D130" s="30" t="s">
        <v>328</v>
      </c>
      <c r="E130" s="32">
        <v>1985</v>
      </c>
      <c r="F130" s="30" t="s">
        <v>329</v>
      </c>
      <c r="G130" s="25">
        <v>8</v>
      </c>
      <c r="H130" s="25">
        <v>9</v>
      </c>
      <c r="I130" s="37">
        <f>(H130+H131+H132+H133)*C$10</f>
        <v>235.20000000000002</v>
      </c>
    </row>
    <row r="131" spans="1:9" s="28" customFormat="1" ht="12.75">
      <c r="A131" s="29">
        <v>30</v>
      </c>
      <c r="B131" s="30" t="s">
        <v>330</v>
      </c>
      <c r="C131" s="30" t="s">
        <v>327</v>
      </c>
      <c r="D131" s="30" t="s">
        <v>331</v>
      </c>
      <c r="E131" s="32">
        <v>1980</v>
      </c>
      <c r="F131" s="30" t="s">
        <v>332</v>
      </c>
      <c r="G131" s="25"/>
      <c r="H131" s="25">
        <v>8</v>
      </c>
      <c r="I131" s="38"/>
    </row>
    <row r="132" spans="1:9" s="28" customFormat="1" ht="12.75">
      <c r="A132" s="29">
        <v>31</v>
      </c>
      <c r="B132" s="30" t="s">
        <v>333</v>
      </c>
      <c r="C132" s="30" t="s">
        <v>327</v>
      </c>
      <c r="D132" s="30" t="s">
        <v>334</v>
      </c>
      <c r="E132" s="32">
        <v>1989</v>
      </c>
      <c r="F132" s="30" t="s">
        <v>335</v>
      </c>
      <c r="G132" s="25"/>
      <c r="H132" s="25">
        <v>7</v>
      </c>
      <c r="I132" s="38"/>
    </row>
    <row r="133" spans="1:9" s="28" customFormat="1" ht="12.75">
      <c r="A133" s="29">
        <v>32</v>
      </c>
      <c r="B133" s="30" t="s">
        <v>336</v>
      </c>
      <c r="C133" s="30" t="s">
        <v>327</v>
      </c>
      <c r="D133" s="30" t="s">
        <v>337</v>
      </c>
      <c r="E133" s="32">
        <v>1984</v>
      </c>
      <c r="F133" s="30" t="s">
        <v>338</v>
      </c>
      <c r="G133" s="25"/>
      <c r="H133" s="25">
        <v>4</v>
      </c>
      <c r="I133" s="38"/>
    </row>
    <row r="134" spans="1:8" s="28" customFormat="1" ht="12.75">
      <c r="A134" s="29"/>
      <c r="B134" s="32"/>
      <c r="C134" s="32"/>
      <c r="D134" s="32"/>
      <c r="E134" s="32"/>
      <c r="F134" s="32"/>
      <c r="G134" s="25"/>
      <c r="H134" s="25">
        <f>SUM(H130:H133)</f>
        <v>28</v>
      </c>
    </row>
    <row r="135" spans="1:9" s="28" customFormat="1" ht="12.75">
      <c r="A135" s="29">
        <v>33</v>
      </c>
      <c r="B135" s="30" t="s">
        <v>339</v>
      </c>
      <c r="C135" s="30" t="s">
        <v>340</v>
      </c>
      <c r="D135" s="30" t="s">
        <v>341</v>
      </c>
      <c r="E135" s="32">
        <v>1990</v>
      </c>
      <c r="F135" s="30" t="s">
        <v>342</v>
      </c>
      <c r="G135" s="25">
        <v>9</v>
      </c>
      <c r="H135" s="25">
        <v>5</v>
      </c>
      <c r="I135" s="37">
        <f>(H135+H136+H137+H138)*C$10</f>
        <v>134.4</v>
      </c>
    </row>
    <row r="136" spans="1:9" s="28" customFormat="1" ht="12.75">
      <c r="A136" s="29">
        <v>34</v>
      </c>
      <c r="B136" s="30" t="s">
        <v>343</v>
      </c>
      <c r="C136" s="30" t="s">
        <v>340</v>
      </c>
      <c r="D136" s="30" t="s">
        <v>344</v>
      </c>
      <c r="E136" s="32">
        <v>1991</v>
      </c>
      <c r="F136" s="30" t="s">
        <v>345</v>
      </c>
      <c r="G136" s="25"/>
      <c r="H136" s="25">
        <v>4</v>
      </c>
      <c r="I136" s="38"/>
    </row>
    <row r="137" spans="1:9" s="28" customFormat="1" ht="12.75">
      <c r="A137" s="29">
        <v>35</v>
      </c>
      <c r="B137" s="30" t="s">
        <v>346</v>
      </c>
      <c r="C137" s="30" t="s">
        <v>340</v>
      </c>
      <c r="D137" s="30" t="s">
        <v>347</v>
      </c>
      <c r="E137" s="32">
        <v>1990</v>
      </c>
      <c r="F137" s="30" t="s">
        <v>348</v>
      </c>
      <c r="G137" s="25"/>
      <c r="H137" s="25">
        <v>3</v>
      </c>
      <c r="I137" s="38"/>
    </row>
    <row r="138" spans="1:9" s="28" customFormat="1" ht="12.75">
      <c r="A138" s="29">
        <v>36</v>
      </c>
      <c r="B138" s="30" t="s">
        <v>349</v>
      </c>
      <c r="C138" s="30" t="s">
        <v>340</v>
      </c>
      <c r="D138" s="30" t="s">
        <v>350</v>
      </c>
      <c r="E138" s="32">
        <v>1991</v>
      </c>
      <c r="F138" s="30" t="s">
        <v>351</v>
      </c>
      <c r="G138" s="25"/>
      <c r="H138" s="25">
        <v>4</v>
      </c>
      <c r="I138" s="38"/>
    </row>
    <row r="139" spans="1:9" ht="12.75">
      <c r="A139" s="1"/>
      <c r="B139" s="20"/>
      <c r="C139" s="20"/>
      <c r="D139" s="20"/>
      <c r="E139" s="22"/>
      <c r="F139" s="22"/>
      <c r="G139" s="22"/>
      <c r="H139" s="25">
        <f>SUM(H135:H138)</f>
        <v>16</v>
      </c>
      <c r="I139" s="19"/>
    </row>
    <row r="140" spans="1:9" ht="12.75">
      <c r="A140" s="1"/>
      <c r="F140" s="4"/>
      <c r="I140" s="16"/>
    </row>
    <row r="141" spans="1:9" ht="12.75">
      <c r="A141" s="1"/>
      <c r="F141" s="4"/>
      <c r="I141" s="16"/>
    </row>
    <row r="142" spans="1:9" ht="12.75">
      <c r="A142" s="1"/>
      <c r="F142" s="4"/>
      <c r="I142" s="16"/>
    </row>
    <row r="143" ht="13.5">
      <c r="A143" s="3"/>
    </row>
    <row r="144" spans="1:4" ht="12.75">
      <c r="A144" t="s">
        <v>6</v>
      </c>
      <c r="D144" t="s">
        <v>61</v>
      </c>
    </row>
    <row r="145" ht="12.75"/>
    <row r="146" spans="1:4" ht="12.75">
      <c r="A146" t="s">
        <v>7</v>
      </c>
      <c r="D146" t="s">
        <v>60</v>
      </c>
    </row>
    <row r="147" ht="12.75"/>
  </sheetData>
  <mergeCells count="15">
    <mergeCell ref="I71:I72"/>
    <mergeCell ref="I74:I75"/>
    <mergeCell ref="I77:I78"/>
    <mergeCell ref="I82:I83"/>
    <mergeCell ref="I105:I108"/>
    <mergeCell ref="I110:I113"/>
    <mergeCell ref="I85:I86"/>
    <mergeCell ref="I90:I91"/>
    <mergeCell ref="I95:I98"/>
    <mergeCell ref="I100:I103"/>
    <mergeCell ref="I135:I138"/>
    <mergeCell ref="I115:I118"/>
    <mergeCell ref="I120:I123"/>
    <mergeCell ref="I125:I128"/>
    <mergeCell ref="I130:I133"/>
  </mergeCells>
  <printOptions/>
  <pageMargins left="0.63" right="0.17" top="0.2" bottom="0.19" header="0.17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Гаврилов А.В.</cp:lastModifiedBy>
  <cp:lastPrinted>2013-03-29T16:39:22Z</cp:lastPrinted>
  <dcterms:created xsi:type="dcterms:W3CDTF">2012-03-28T11:15:13Z</dcterms:created>
  <dcterms:modified xsi:type="dcterms:W3CDTF">2013-04-09T07:06:16Z</dcterms:modified>
  <cp:category/>
  <cp:version/>
  <cp:contentType/>
  <cp:contentStatus/>
</cp:coreProperties>
</file>